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D:\Office_PC\Health Status\"/>
    </mc:Choice>
  </mc:AlternateContent>
  <xr:revisionPtr revIDLastSave="0" documentId="13_ncr:1_{EF6285AC-04A4-4C11-925E-F2AFB60D3415}" xr6:coauthVersionLast="46" xr6:coauthVersionMax="46" xr10:uidLastSave="{00000000-0000-0000-0000-000000000000}"/>
  <bookViews>
    <workbookView xWindow="-120" yWindow="-120" windowWidth="20730" windowHeight="11160" tabRatio="922" xr2:uid="{00000000-000D-0000-FFFF-FFFF00000000}"/>
  </bookViews>
  <sheets>
    <sheet name="สารบัญ" sheetId="37" r:id="rId1"/>
    <sheet name="สรุปผู้บริหาร" sheetId="25" r:id="rId2"/>
    <sheet name="ปิรามิด " sheetId="29" r:id="rId3"/>
    <sheet name="ประมาณ ปชก" sheetId="32" r:id="rId4"/>
    <sheet name="พึ่งพิง" sheetId="27" r:id="rId5"/>
    <sheet name="ปชก.ตามกลุ่มวัย" sheetId="31" r:id="rId6"/>
    <sheet name="ปชก.กลางปี2564" sheetId="38" r:id="rId7"/>
    <sheet name="สถิติชีพ" sheetId="1" r:id="rId8"/>
    <sheet name="อายุแม่" sheetId="19" r:id="rId9"/>
    <sheet name="นน.แรกเกิด" sheetId="2" r:id="rId10"/>
    <sheet name="ตายในนอก รพ." sheetId="42" r:id="rId11"/>
    <sheet name="ตายรายอายุ" sheetId="5" r:id="rId12"/>
    <sheet name="10อันดับการตาย " sheetId="57" r:id="rId13"/>
    <sheet name="ตายกลุ่มโรคทุกอายุ " sheetId="58" r:id="rId14"/>
    <sheet name="ตายทุกอายุแยกเพศชายหญิง" sheetId="59" r:id="rId15"/>
    <sheet name="เด็ก0-1ปีตาย" sheetId="47" r:id="rId16"/>
    <sheet name="เด็ก1-14ปีตาย" sheetId="48" r:id="rId17"/>
    <sheet name="15-21ปีตาย" sheetId="49" r:id="rId18"/>
    <sheet name="22-59ปีตาย" sheetId="50" r:id="rId19"/>
    <sheet name="ผู้สูงอายุตาย" sheetId="51" r:id="rId20"/>
    <sheet name="อายุคาดเฉลี่ยแรกเกิด" sheetId="23" r:id="rId21"/>
    <sheet name="อายุคาดเฉลี่ย60ปี" sheetId="36" r:id="rId22"/>
    <sheet name="TFR" sheetId="30" r:id="rId23"/>
  </sheets>
  <definedNames>
    <definedName name="OLE_LINK1" localSheetId="2">'ปิรามิด '!$C$24</definedName>
    <definedName name="_xlnm.Print_Area" localSheetId="12">'10อันดับการตาย '!$A$1:$GF$64</definedName>
    <definedName name="_xlnm.Print_Titles" localSheetId="12">'10อันดับการตาย '!$A:$B</definedName>
    <definedName name="_xlnm.Print_Titles" localSheetId="13">'ตายกลุ่มโรคทุกอายุ '!$A:$A,'ตายกลุ่มโรคทุกอายุ '!$2:$4</definedName>
    <definedName name="_xlnm.Print_Titles" localSheetId="10">'ตายในนอก รพ.'!$2:$3</definedName>
    <definedName name="_xlnm.Print_Titles" localSheetId="11">ตายรายอายุ!$A:$A</definedName>
    <definedName name="_xlnm.Print_Titles" localSheetId="9">นน.แรกเกิด!$A:$A</definedName>
    <definedName name="_xlnm.Print_Titles" localSheetId="5">ปชก.ตามกลุ่มวัย!$1:$3</definedName>
    <definedName name="_xlnm.Print_Titles" localSheetId="4">พึ่งพิง!$2:$2</definedName>
    <definedName name="_xlnm.Print_Titles" localSheetId="7">สถิติชีพ!$1:$3</definedName>
    <definedName name="_xlnm.Print_Titles" localSheetId="8">อายุแม่!$A:$A</definedName>
  </definedNames>
  <calcPr calcId="191029"/>
  <fileRecoveryPr autoRecover="0"/>
</workbook>
</file>

<file path=xl/calcChain.xml><?xml version="1.0" encoding="utf-8"?>
<calcChain xmlns="http://schemas.openxmlformats.org/spreadsheetml/2006/main">
  <c r="P52" i="38" l="1"/>
  <c r="Q52" i="38"/>
  <c r="C68" i="38" l="1"/>
  <c r="D68" i="38"/>
  <c r="E68" i="38"/>
  <c r="F68" i="38"/>
  <c r="G68" i="38"/>
  <c r="H68" i="38"/>
  <c r="I68" i="38"/>
  <c r="J68" i="38"/>
  <c r="K68" i="38"/>
  <c r="L68" i="38"/>
  <c r="M68" i="38"/>
  <c r="B68" i="38"/>
  <c r="R44" i="38" l="1"/>
  <c r="S44" i="38"/>
  <c r="T44" i="38"/>
  <c r="U44" i="38"/>
  <c r="V44" i="38"/>
  <c r="W44" i="38"/>
  <c r="X44" i="38"/>
  <c r="Y44" i="38"/>
  <c r="Z44" i="38"/>
  <c r="AA44" i="38"/>
  <c r="AB44" i="38"/>
  <c r="R45" i="38"/>
  <c r="S45" i="38"/>
  <c r="T45" i="38"/>
  <c r="U45" i="38"/>
  <c r="V45" i="38"/>
  <c r="W45" i="38"/>
  <c r="X45" i="38"/>
  <c r="Y45" i="38"/>
  <c r="Z45" i="38"/>
  <c r="AA45" i="38"/>
  <c r="AB45" i="38"/>
  <c r="R46" i="38"/>
  <c r="S46" i="38"/>
  <c r="T46" i="38"/>
  <c r="U46" i="38"/>
  <c r="V46" i="38"/>
  <c r="W46" i="38"/>
  <c r="X46" i="38"/>
  <c r="Y46" i="38"/>
  <c r="Z46" i="38"/>
  <c r="AA46" i="38"/>
  <c r="AB46" i="38"/>
  <c r="T47" i="38"/>
  <c r="Q46" i="38"/>
  <c r="Q45" i="38"/>
  <c r="Q44" i="38"/>
  <c r="B26" i="38"/>
  <c r="X5" i="38"/>
  <c r="Y5" i="38"/>
  <c r="X6" i="38"/>
  <c r="Y6" i="38"/>
  <c r="X7" i="38"/>
  <c r="Y7" i="38"/>
  <c r="X8" i="38"/>
  <c r="Y8" i="38"/>
  <c r="X9" i="38"/>
  <c r="Y9" i="38"/>
  <c r="X10" i="38"/>
  <c r="Y10" i="38"/>
  <c r="X11" i="38"/>
  <c r="Y11" i="38"/>
  <c r="X12" i="38"/>
  <c r="Y12" i="38"/>
  <c r="X13" i="38"/>
  <c r="Y13" i="38"/>
  <c r="X14" i="38"/>
  <c r="Y14" i="38"/>
  <c r="X15" i="38"/>
  <c r="Y15" i="38"/>
  <c r="X16" i="38"/>
  <c r="Y16" i="38"/>
  <c r="X17" i="38"/>
  <c r="Y17" i="38"/>
  <c r="X18" i="38"/>
  <c r="Y18" i="38"/>
  <c r="X19" i="38"/>
  <c r="Y19" i="38"/>
  <c r="X20" i="38"/>
  <c r="Y20" i="38"/>
  <c r="X21" i="38"/>
  <c r="Y21" i="38"/>
  <c r="X22" i="38"/>
  <c r="Y22" i="38"/>
  <c r="X23" i="38"/>
  <c r="Y23" i="38"/>
  <c r="X24" i="38"/>
  <c r="Y24" i="38"/>
  <c r="X25" i="38"/>
  <c r="Y25" i="38"/>
  <c r="Y4" i="38"/>
  <c r="X4" i="38"/>
  <c r="AZ7" i="30"/>
  <c r="AZ8" i="30"/>
  <c r="AZ9" i="30"/>
  <c r="AZ10" i="30"/>
  <c r="AZ11" i="30"/>
  <c r="AZ12" i="30"/>
  <c r="AZ13" i="30"/>
  <c r="Q4" i="30"/>
  <c r="P6" i="30"/>
  <c r="P4" i="30" s="1"/>
  <c r="AY8" i="30"/>
  <c r="AY7" i="30"/>
  <c r="AY9" i="30"/>
  <c r="AY10" i="30"/>
  <c r="AY11" i="30"/>
  <c r="AY12" i="30"/>
  <c r="AY13" i="30"/>
  <c r="G4" i="30"/>
  <c r="H4" i="30"/>
  <c r="I4" i="30"/>
  <c r="J4" i="30"/>
  <c r="L4" i="30"/>
  <c r="M4" i="30"/>
  <c r="AL7" i="30"/>
  <c r="AM7" i="30"/>
  <c r="AN7" i="30"/>
  <c r="AO7" i="30"/>
  <c r="AP7" i="30"/>
  <c r="AQ7" i="30"/>
  <c r="AR7" i="30"/>
  <c r="AS7" i="30"/>
  <c r="AT7" i="30"/>
  <c r="AU7" i="30"/>
  <c r="AV7" i="30"/>
  <c r="AW7" i="30"/>
  <c r="AX7" i="30"/>
  <c r="AL8" i="30"/>
  <c r="AM8" i="30"/>
  <c r="AN8" i="30"/>
  <c r="AO8" i="30"/>
  <c r="AP8" i="30"/>
  <c r="AQ8" i="30"/>
  <c r="AR8" i="30"/>
  <c r="AS8" i="30"/>
  <c r="AT8" i="30"/>
  <c r="AU8" i="30"/>
  <c r="AV8" i="30"/>
  <c r="AW8" i="30"/>
  <c r="AX8" i="30"/>
  <c r="AL9" i="30"/>
  <c r="AM9" i="30"/>
  <c r="AN9" i="30"/>
  <c r="AO9" i="30"/>
  <c r="AP9" i="30"/>
  <c r="AQ9" i="30"/>
  <c r="AR9" i="30"/>
  <c r="AS9" i="30"/>
  <c r="AT9" i="30"/>
  <c r="AU9" i="30"/>
  <c r="AV9" i="30"/>
  <c r="AW9" i="30"/>
  <c r="AX9" i="30"/>
  <c r="AL10" i="30"/>
  <c r="AM10" i="30"/>
  <c r="AN10" i="30"/>
  <c r="AO10" i="30"/>
  <c r="AP10" i="30"/>
  <c r="AQ10" i="30"/>
  <c r="AR10" i="30"/>
  <c r="AS10" i="30"/>
  <c r="AT10" i="30"/>
  <c r="AU10" i="30"/>
  <c r="AV10" i="30"/>
  <c r="AW10" i="30"/>
  <c r="AX10" i="30"/>
  <c r="AL11" i="30"/>
  <c r="AM11" i="30"/>
  <c r="AN11" i="30"/>
  <c r="AO11" i="30"/>
  <c r="AP11" i="30"/>
  <c r="AQ11" i="30"/>
  <c r="AR11" i="30"/>
  <c r="AS11" i="30"/>
  <c r="AT11" i="30"/>
  <c r="AU11" i="30"/>
  <c r="AV11" i="30"/>
  <c r="AW11" i="30"/>
  <c r="AX11" i="30"/>
  <c r="AL12" i="30"/>
  <c r="AM12" i="30"/>
  <c r="AN12" i="30"/>
  <c r="AO12" i="30"/>
  <c r="AP12" i="30"/>
  <c r="AQ12" i="30"/>
  <c r="AR12" i="30"/>
  <c r="AS12" i="30"/>
  <c r="AT12" i="30"/>
  <c r="AU12" i="30"/>
  <c r="AV12" i="30"/>
  <c r="AW12" i="30"/>
  <c r="AX12" i="30"/>
  <c r="AL13" i="30"/>
  <c r="AM13" i="30"/>
  <c r="AN13" i="30"/>
  <c r="AO13" i="30"/>
  <c r="AP13" i="30"/>
  <c r="AQ13" i="30"/>
  <c r="AR13" i="30"/>
  <c r="AS13" i="30"/>
  <c r="AT13" i="30"/>
  <c r="AU13" i="30"/>
  <c r="AV13" i="30"/>
  <c r="AW13" i="30"/>
  <c r="AX13" i="30"/>
  <c r="M5" i="23"/>
  <c r="P5" i="23"/>
  <c r="S5" i="23"/>
  <c r="AT5" i="38"/>
  <c r="AT6" i="38"/>
  <c r="AT7" i="38"/>
  <c r="AT8" i="38"/>
  <c r="AT9" i="38"/>
  <c r="AT10" i="38"/>
  <c r="AT11" i="38"/>
  <c r="AT12" i="38"/>
  <c r="AT13" i="38"/>
  <c r="AT14" i="38"/>
  <c r="AT15" i="38"/>
  <c r="AT16" i="38"/>
  <c r="AT17" i="38"/>
  <c r="AT18" i="38"/>
  <c r="AT19" i="38"/>
  <c r="AT20" i="38"/>
  <c r="AT21" i="38"/>
  <c r="AT22" i="38"/>
  <c r="AT23" i="38"/>
  <c r="AT24" i="38"/>
  <c r="AT25" i="38"/>
  <c r="C26" i="38"/>
  <c r="B27" i="38" s="1"/>
  <c r="D26" i="38"/>
  <c r="E26" i="38"/>
  <c r="F26" i="38"/>
  <c r="G26" i="38"/>
  <c r="H26" i="38"/>
  <c r="I26" i="38"/>
  <c r="J26" i="38"/>
  <c r="J27" i="38" s="1"/>
  <c r="K26" i="38"/>
  <c r="L26" i="38"/>
  <c r="L27" i="38" s="1"/>
  <c r="M26" i="38"/>
  <c r="N26" i="38"/>
  <c r="O26" i="38"/>
  <c r="P26" i="38"/>
  <c r="Q26" i="38"/>
  <c r="R26" i="38"/>
  <c r="S26" i="38"/>
  <c r="T26" i="38"/>
  <c r="U26" i="38"/>
  <c r="V26" i="38"/>
  <c r="V27" i="38" s="1"/>
  <c r="W26" i="38"/>
  <c r="AT26" i="38"/>
  <c r="F27" i="38"/>
  <c r="B34" i="38"/>
  <c r="C34" i="38"/>
  <c r="D34" i="38"/>
  <c r="E34" i="38"/>
  <c r="F34" i="38"/>
  <c r="G34" i="38"/>
  <c r="H34" i="38"/>
  <c r="I34" i="38"/>
  <c r="J34" i="38"/>
  <c r="K34" i="38"/>
  <c r="L34" i="38"/>
  <c r="M34" i="38"/>
  <c r="N34" i="38"/>
  <c r="O34" i="38"/>
  <c r="P34" i="38"/>
  <c r="Q34" i="38"/>
  <c r="R34" i="38"/>
  <c r="S34" i="38"/>
  <c r="T34" i="38"/>
  <c r="U34" i="38"/>
  <c r="V34" i="38"/>
  <c r="W34" i="38"/>
  <c r="X34" i="38"/>
  <c r="AQ34" i="38" s="1"/>
  <c r="Y34" i="38"/>
  <c r="AR34" i="38" s="1"/>
  <c r="AC34" i="38"/>
  <c r="AD34" i="38"/>
  <c r="AE34" i="38"/>
  <c r="AF34" i="38"/>
  <c r="AG34" i="38"/>
  <c r="AH34" i="38"/>
  <c r="AI34" i="38"/>
  <c r="AJ34" i="38"/>
  <c r="AK34" i="38"/>
  <c r="AL34" i="38"/>
  <c r="AM34" i="38"/>
  <c r="AN34" i="38"/>
  <c r="AS34" i="38" s="1"/>
  <c r="J8" i="27"/>
  <c r="P27" i="38"/>
  <c r="T27" i="38"/>
  <c r="AW14" i="30"/>
  <c r="AW15" i="30" s="1"/>
  <c r="AW16" i="30" s="1"/>
  <c r="AS14" i="30"/>
  <c r="AS15" i="30"/>
  <c r="AS16" i="30" s="1"/>
  <c r="AO14" i="30"/>
  <c r="AO15" i="30" s="1"/>
  <c r="AO16" i="30" s="1"/>
  <c r="AX14" i="30"/>
  <c r="AX15" i="30" s="1"/>
  <c r="AX16" i="30" s="1"/>
  <c r="AT14" i="30"/>
  <c r="AT15" i="30" s="1"/>
  <c r="AT16" i="30" s="1"/>
  <c r="AP14" i="30"/>
  <c r="AP15" i="30"/>
  <c r="AP16" i="30" s="1"/>
  <c r="AL14" i="30"/>
  <c r="AL15" i="30" s="1"/>
  <c r="AL16" i="30" s="1"/>
  <c r="AU14" i="30"/>
  <c r="AU15" i="30"/>
  <c r="AU16" i="30" s="1"/>
  <c r="AQ14" i="30"/>
  <c r="AQ15" i="30"/>
  <c r="AQ16" i="30" s="1"/>
  <c r="AM14" i="30"/>
  <c r="AM15" i="30"/>
  <c r="AM16" i="30" s="1"/>
  <c r="Y47" i="38" l="1"/>
  <c r="AB47" i="38"/>
  <c r="S47" i="38"/>
  <c r="D27" i="38"/>
  <c r="V47" i="38"/>
  <c r="AZ14" i="30"/>
  <c r="AZ15" i="30" s="1"/>
  <c r="AZ16" i="30" s="1"/>
  <c r="U47" i="38"/>
  <c r="R47" i="38"/>
  <c r="Z47" i="38"/>
  <c r="H27" i="38"/>
  <c r="X47" i="38"/>
  <c r="AT34" i="38"/>
  <c r="R27" i="38"/>
  <c r="N27" i="38"/>
  <c r="X26" i="38"/>
  <c r="Y26" i="38"/>
  <c r="AA47" i="38"/>
  <c r="W47" i="38"/>
  <c r="AV14" i="30"/>
  <c r="AV15" i="30" s="1"/>
  <c r="AV16" i="30" s="1"/>
  <c r="AR14" i="30"/>
  <c r="AR15" i="30" s="1"/>
  <c r="AR16" i="30" s="1"/>
  <c r="AN14" i="30"/>
  <c r="AN15" i="30" s="1"/>
  <c r="AN16" i="30" s="1"/>
  <c r="AY14" i="30"/>
  <c r="AY15" i="30" s="1"/>
  <c r="AY16" i="30" s="1"/>
  <c r="Q47" i="38"/>
  <c r="AT27" i="38" l="1"/>
  <c r="X27" i="38"/>
  <c r="AQ27" i="38" s="1"/>
  <c r="AR27" i="38"/>
  <c r="AQ22" i="38" l="1"/>
  <c r="AQ9" i="38"/>
  <c r="AS23" i="38"/>
  <c r="AS15" i="38"/>
  <c r="AS7" i="38"/>
  <c r="AR21" i="38"/>
  <c r="AR16" i="38"/>
  <c r="AR10" i="38"/>
  <c r="AQ12" i="38"/>
  <c r="AS27" i="38"/>
  <c r="AQ8" i="38"/>
  <c r="AS22" i="38"/>
  <c r="AS14" i="38"/>
  <c r="AS6" i="38"/>
  <c r="AR20" i="38"/>
  <c r="AR14" i="38"/>
  <c r="AR9" i="38"/>
  <c r="AQ16" i="38"/>
  <c r="AS26" i="38"/>
  <c r="AS10" i="38"/>
  <c r="AR17" i="38"/>
  <c r="AR6" i="38"/>
  <c r="AQ24" i="38"/>
  <c r="AQ23" i="38"/>
  <c r="AR22" i="38"/>
  <c r="AS16" i="38"/>
  <c r="AQ10" i="38"/>
  <c r="AR11" i="38"/>
  <c r="AS5" i="38"/>
  <c r="AS21" i="38"/>
  <c r="AQ17" i="38"/>
  <c r="AR5" i="38"/>
  <c r="AR26" i="38"/>
  <c r="AQ15" i="38"/>
  <c r="AR15" i="38"/>
  <c r="AS25" i="38"/>
  <c r="AQ13" i="38"/>
  <c r="AR24" i="38"/>
  <c r="AQ14" i="38"/>
  <c r="AS19" i="38"/>
  <c r="AR25" i="38"/>
  <c r="AR13" i="38"/>
  <c r="AQ26" i="38"/>
  <c r="AS20" i="38"/>
  <c r="AS9" i="38"/>
  <c r="AS18" i="38"/>
  <c r="AR12" i="38"/>
  <c r="AR8" i="38"/>
  <c r="AQ18" i="38"/>
  <c r="AQ6" i="38"/>
  <c r="AR23" i="38"/>
  <c r="AQ11" i="38"/>
  <c r="AS12" i="38"/>
  <c r="AS17" i="38"/>
  <c r="AQ20" i="38"/>
  <c r="AQ25" i="38"/>
  <c r="AS24" i="38"/>
  <c r="AQ7" i="38"/>
  <c r="AQ5" i="38"/>
  <c r="AS8" i="38"/>
  <c r="AQ21" i="38"/>
  <c r="AS13" i="38"/>
  <c r="AS11" i="38"/>
  <c r="AQ19" i="38"/>
  <c r="AR7" i="38"/>
  <c r="AR18" i="38"/>
  <c r="AR19" i="38"/>
</calcChain>
</file>

<file path=xl/sharedStrings.xml><?xml version="1.0" encoding="utf-8"?>
<sst xmlns="http://schemas.openxmlformats.org/spreadsheetml/2006/main" count="3872" uniqueCount="624">
  <si>
    <t>สาเหตุการตาย</t>
  </si>
  <si>
    <t>จำนวน</t>
  </si>
  <si>
    <t>อัตรา</t>
  </si>
  <si>
    <t>ร้อยละ</t>
  </si>
  <si>
    <t>ทุกอายุ</t>
  </si>
  <si>
    <t xml:space="preserve">ต่ำกว่า 1 ปี </t>
  </si>
  <si>
    <t>0-4</t>
  </si>
  <si>
    <t>5-9</t>
  </si>
  <si>
    <t>10-14</t>
  </si>
  <si>
    <t>15-19</t>
  </si>
  <si>
    <t>20-24</t>
  </si>
  <si>
    <t>25-29</t>
  </si>
  <si>
    <t>30-34</t>
  </si>
  <si>
    <t>35-39</t>
  </si>
  <si>
    <t>40-44</t>
  </si>
  <si>
    <t>45-49</t>
  </si>
  <si>
    <t>50-54</t>
  </si>
  <si>
    <t>55-59</t>
  </si>
  <si>
    <t>60-64</t>
  </si>
  <si>
    <t>65-69</t>
  </si>
  <si>
    <t>ไม่ทราบอายุ</t>
  </si>
  <si>
    <t>รวม</t>
  </si>
  <si>
    <t>ชาย</t>
  </si>
  <si>
    <t>หญิง</t>
  </si>
  <si>
    <t>กลุ่มอายุ(ปี)</t>
  </si>
  <si>
    <t>ปี 2548</t>
  </si>
  <si>
    <t>จ.ลพบุรี</t>
  </si>
  <si>
    <t>อ.เมือง</t>
  </si>
  <si>
    <t>อ.พัฒนานิคม</t>
  </si>
  <si>
    <t>อ.โคกสำโรง</t>
  </si>
  <si>
    <t>อ.ชัยบาดาล</t>
  </si>
  <si>
    <t>อ.ท่าวุ้ง</t>
  </si>
  <si>
    <t>อ.บ้านหมี่</t>
  </si>
  <si>
    <t>อ.ท่าหลวง</t>
  </si>
  <si>
    <t>อ.สระโบสถ์</t>
  </si>
  <si>
    <t>อ.โคกเจริญ</t>
  </si>
  <si>
    <t>อ.ลำสนธิ</t>
  </si>
  <si>
    <t>อ.หนองม่วง</t>
  </si>
  <si>
    <t>15 - 19 ปี</t>
  </si>
  <si>
    <t>20 - 24 ปี</t>
  </si>
  <si>
    <t>25 - 29 ปี</t>
  </si>
  <si>
    <t>30 - 34 ปี</t>
  </si>
  <si>
    <t>35 - 39 ปี</t>
  </si>
  <si>
    <t>40 - 44 ปี</t>
  </si>
  <si>
    <t>45 - 49 ปี</t>
  </si>
  <si>
    <t>50 ปีขึ้นไป</t>
  </si>
  <si>
    <t>น้ำหนักเด็กแรกเกิด(กรัม)</t>
  </si>
  <si>
    <t>จำนวนเกิด</t>
  </si>
  <si>
    <t>จำนวนตาย</t>
  </si>
  <si>
    <t xml:space="preserve">ประชากร </t>
  </si>
  <si>
    <t>จำนวนมารดาตาย</t>
  </si>
  <si>
    <t>อัตรามารดาตาย</t>
  </si>
  <si>
    <t>จำนวนทารกตาย</t>
  </si>
  <si>
    <t>อัตราทารกตาย</t>
  </si>
  <si>
    <t>หมายเหตุ ข้อมูลตามสำนักทะเบียนที่แจ้ง</t>
  </si>
  <si>
    <t>วิเคราะห์โดย : งานข้อมูลและเทคโนโลยีสารสนเทศ   สำนักงานสาธารณสุขจังหวัดลพบุรี</t>
  </si>
  <si>
    <t>จ. ลพบุรี</t>
  </si>
  <si>
    <t>จังหวัด/อำเภอ</t>
  </si>
  <si>
    <t>จำนวนตายทั้งหมด</t>
  </si>
  <si>
    <t>ตายในสถานพยาบาล</t>
  </si>
  <si>
    <t>ตายนอกสถานพยาบาล</t>
  </si>
  <si>
    <t>2,500 - 2,999</t>
  </si>
  <si>
    <t>3,000 - 3,499</t>
  </si>
  <si>
    <t>3,500 - 3,999</t>
  </si>
  <si>
    <t>4,000 - 4,499</t>
  </si>
  <si>
    <t>4,500 - 4,999</t>
  </si>
  <si>
    <t>5,000 ขึ้นไป</t>
  </si>
  <si>
    <t>อายุมารดา (ปี)</t>
  </si>
  <si>
    <t>จังหวัดลพบุรี</t>
  </si>
  <si>
    <t>ที่มา  : ฐานข้อมูลทะเบียนราษฎร  สำนักบริหารการทะเบียน  กระทรวงมหาดไทย</t>
  </si>
  <si>
    <t>อัตราเพิ่มตามธรรมชาติ</t>
  </si>
  <si>
    <t xml:space="preserve">สูตร    อัตราเกิด   = จำนวนเกิด  X  1,000 / จำนวนประชากรกลางปี                                 </t>
  </si>
  <si>
    <t xml:space="preserve">           อัตราตาย  = จำนวนตาย X 1,000 / จำนวนประชากรกลางปี                                  </t>
  </si>
  <si>
    <t>ที่มา              : ฐานข้อมูลทะเบียนราษฎร  สำนักบริหารการทะเบียน  กระทรวงมหาดไทย</t>
  </si>
  <si>
    <t xml:space="preserve"> - การพลัดตก(W00-W19)</t>
  </si>
  <si>
    <t>เป้าหมาย</t>
  </si>
  <si>
    <t xml:space="preserve">           </t>
  </si>
  <si>
    <t xml:space="preserve"> - ความดันโลหิตสูง(I10-I15)</t>
  </si>
  <si>
    <t xml:space="preserve"> - อาการท้องร่วง กระเพาะและลำไส้อักเสบซึ่งสัณนิษฐานว่าเกิดจากการติดเชื้อ(A09)</t>
  </si>
  <si>
    <t xml:space="preserve"> - วัณโรคอื่นๆ(A17-A19)</t>
  </si>
  <si>
    <t xml:space="preserve"> - มะเร็งที่ตับและท่อน้ำดีในตับ(C22)</t>
  </si>
  <si>
    <t xml:space="preserve"> - มะเร็งที่หลอดคอ หลอดลมใหญ่และปอด(C33-C34)</t>
  </si>
  <si>
    <t xml:space="preserve"> - การมีเจตนาทำร้ายตนเอง(X60-X84)</t>
  </si>
  <si>
    <t>แผน4ปี</t>
  </si>
  <si>
    <t xml:space="preserve"> - ไฟฟ้าช๊อต(W879)</t>
  </si>
  <si>
    <t xml:space="preserve">           อัตราทารกตาย =  จำนวนเด็กอายุ 0 - 1 ปี ตาย X 1000 / จำนวนเกิดมีชีพ</t>
  </si>
  <si>
    <t xml:space="preserve">           อัตรามารดาตาย = จำนวนมารดาตาย X 100,000 / จำนวนเกิดมีชีพ</t>
  </si>
  <si>
    <t xml:space="preserve">           อัตราเพิ่มตามธรรมชาติ   : ((จำนวนการเกิด – จำนวนการตายในช่วงเวลาเดียวกัน)  / จำนวนประชากรกลางปีในช่วงเดียวกัน) X    100</t>
  </si>
  <si>
    <t>ปี 2549</t>
  </si>
  <si>
    <t xml:space="preserve"> - วัณโรคทางเดินหายใจ(A15-A16)              </t>
  </si>
  <si>
    <t xml:space="preserve"> - โรคหลอดเลือดในสมอง(I60-I69)                        </t>
  </si>
  <si>
    <t xml:space="preserve"> - โลหิตเป็นพิษ(A40-A41)                                </t>
  </si>
  <si>
    <t xml:space="preserve"> - ภูมิคุ้มกันบกพร่องจากเชื้อไวรัส(B20-B24)                      </t>
  </si>
  <si>
    <t xml:space="preserve"> - อุบัติเหตุการตกน้ำ และการจมน้ำ(W65-W74)           </t>
  </si>
  <si>
    <t xml:space="preserve"> - ปอดบวม(J12-J18)                                   </t>
  </si>
  <si>
    <t xml:space="preserve">1.มะเร็งทุกชนิด(C00-D48)                  </t>
  </si>
  <si>
    <t>หมายเหตุ      : ข้อมูลตามทะเบียนบ้าน</t>
  </si>
  <si>
    <t>หมายเหตุ ข้อมูลตามสำเนาทะเบียนบ้าน</t>
  </si>
  <si>
    <t>ประเทศไทย</t>
  </si>
  <si>
    <t>อ.เมืองลพบุรี</t>
  </si>
  <si>
    <t>บทสรุปสำหรับผู้บริหาร</t>
  </si>
  <si>
    <t>ปี 2550</t>
  </si>
  <si>
    <t>วิเคราะห์โดย : งานข้อมูลข่าวสาร   สำนักงานสาธารณสุขจังหวัดลพบุรี</t>
  </si>
  <si>
    <t>อัตราส่วนพึ่งพิงรวม</t>
  </si>
  <si>
    <t xml:space="preserve">อัตราส่วนพึ่งพิงวัยเด็ก   = จำนวนประชากรอายุ 0-14 ปี  X  100 / จำนวนประชากรอายุ 15-59 ปี                                 </t>
  </si>
  <si>
    <t xml:space="preserve">อัตราส่วนพึ่งพิงวัยชรา  = จำนวนประชากรอายุ 60 ปีขึ้นไป  X  100 / จำนวนประชากรอายุ 15-59 ปี                                                                 </t>
  </si>
  <si>
    <t xml:space="preserve">อัตราภาระพึ่งพิงรวม = (จำนวนประชากรอายุ 0-14 ปี +จำนวนประชากรอายุ 60 ปีขึ้นไป) X 100 / จำนวนประชากรอายุ15-59 ปี                                 </t>
  </si>
  <si>
    <t>1.โครงสร้างประชากรจังหวัดลพบุรี</t>
  </si>
  <si>
    <t>ปี 2551</t>
  </si>
  <si>
    <t>น้อยกว่า14 ปี</t>
  </si>
  <si>
    <t>อัตราส่วนพึ่งพิงวัยเด็ก</t>
  </si>
  <si>
    <t>ไม่ทราบน้ำหนัก</t>
  </si>
  <si>
    <t>น้อยกว่า 2,499</t>
  </si>
  <si>
    <t xml:space="preserve"> - มะเร็งลำไส้ใหญ่ (C18)</t>
  </si>
  <si>
    <t>ลดลง</t>
  </si>
  <si>
    <r>
      <rPr>
        <b/>
        <sz val="14"/>
        <rFont val="CordiaUPC"/>
        <family val="2"/>
        <charset val="222"/>
      </rPr>
      <t>ประเทศไทย</t>
    </r>
    <r>
      <rPr>
        <sz val="14"/>
        <rFont val="CordiaUPC"/>
        <family val="2"/>
        <charset val="222"/>
      </rPr>
      <t xml:space="preserve">  </t>
    </r>
  </si>
  <si>
    <t>ปี 2552</t>
  </si>
  <si>
    <t>ปี49</t>
  </si>
  <si>
    <t>ปี50</t>
  </si>
  <si>
    <t>ปี51</t>
  </si>
  <si>
    <t>ปี52</t>
  </si>
  <si>
    <t>ผลรวมอัตราเจริญพันธุ์ทุกกลุ่มอายุ</t>
  </si>
  <si>
    <t>TFR : 1000</t>
  </si>
  <si>
    <t>TFR : 1</t>
  </si>
  <si>
    <t>ที่มาอายุคาดเฉลี่ยประเทศไทย : Population reference bureau</t>
  </si>
  <si>
    <t>เจริญพันธุ์รวม</t>
  </si>
  <si>
    <t>(TFR)</t>
  </si>
  <si>
    <t>ประชากรวัยเด็ก</t>
  </si>
  <si>
    <t>ประชากรวัยแรงงาน</t>
  </si>
  <si>
    <t>ประชากรวัยสูงอายุ</t>
  </si>
  <si>
    <t>พ.ศ.</t>
  </si>
  <si>
    <t>จำนวนประชากร</t>
  </si>
  <si>
    <t>วัยเด็ก ( 0 – 14 ปี)</t>
  </si>
  <si>
    <t>วัยแรงงาน (15 – 59 ปี)</t>
  </si>
  <si>
    <t>วัยสูงอายุ (60 ปีขึ้นไป)</t>
  </si>
  <si>
    <t>ดัชนีผู้สูงอายุ</t>
  </si>
  <si>
    <t>3. ภาวะเจริญพันธุ์</t>
  </si>
  <si>
    <t xml:space="preserve">4.    ภาวะการตาย </t>
  </si>
  <si>
    <t>ข้อมูลในเอกสารนี้สามารถนำไปเผยแพร่เพื่อใช้ประโยชน์ได้แต่ขอให้อ้างอิงที่มาด้วยค่ะ</t>
  </si>
  <si>
    <t>ปี 2553</t>
  </si>
  <si>
    <t>ปี2553</t>
  </si>
  <si>
    <t>จำนวนสตรีแต่ละกลุ่มอายุ</t>
  </si>
  <si>
    <t>ปี53</t>
  </si>
  <si>
    <t>อัตราส่วนพึ่งพิงวัยสูงอายุ</t>
  </si>
  <si>
    <t xml:space="preserve"> - ลิวคีเมีย (C91-C95)</t>
  </si>
  <si>
    <t xml:space="preserve">      งานข้อมูลและเทคโนโลยีสารสนเทศ  สำนักงานสาธารณสุขจังหวัดลพบุรี</t>
  </si>
  <si>
    <t>อัตราส่วนเกื้อหนุนผู้สูงอายุ</t>
  </si>
  <si>
    <t>ที่มา              : ฐานข้อมูลทะเบียนราษฎร  กรมการปกครอง  กระทรวงมหาดไทย</t>
  </si>
  <si>
    <t>ที่มา              : ฐานข้อมูลทะเบียนราษฎร  กรมการปกครอง กระทรวงมหาดไทย</t>
  </si>
  <si>
    <t>2.      สถิติชีพ</t>
  </si>
  <si>
    <t>ปี2554</t>
  </si>
  <si>
    <t>ปี 2554</t>
  </si>
  <si>
    <t>ปี54</t>
  </si>
  <si>
    <t xml:space="preserve">กลับเพิ่มขึ้นอย่างต่อเนื่อง </t>
  </si>
  <si>
    <t xml:space="preserve">แหล่งที่มาข้อมูลอัตราเกิด.อัตราตาย,อัตราเพิ่มตามธรรมชาติ อัตราทารกตาย และอัตราเจริญพันธุ์รวมประเทศไทย  :  Population
 Reference Bureau 2007 - 2012. </t>
  </si>
  <si>
    <t>หน้า</t>
  </si>
  <si>
    <t>ปิรามิดประชากร</t>
  </si>
  <si>
    <t>สารบัญ</t>
  </si>
  <si>
    <t>ลด2% /ปี</t>
  </si>
  <si>
    <t>ปี2555</t>
  </si>
  <si>
    <t>ปี 2555</t>
  </si>
  <si>
    <t>12 ปี</t>
  </si>
  <si>
    <t>13 ปี</t>
  </si>
  <si>
    <t>14 ปี</t>
  </si>
  <si>
    <t>11 ปี</t>
  </si>
  <si>
    <t>70-74</t>
  </si>
  <si>
    <t>75-79</t>
  </si>
  <si>
    <t>80-84</t>
  </si>
  <si>
    <t>85 ขึ้นไป</t>
  </si>
  <si>
    <t>ปี 55</t>
  </si>
  <si>
    <t>เมือง</t>
  </si>
  <si>
    <t>พัฒนานิคม</t>
  </si>
  <si>
    <t>โคกสำโรง</t>
  </si>
  <si>
    <t>ชัยบาดาล</t>
  </si>
  <si>
    <t>ท่าวุ้ง</t>
  </si>
  <si>
    <t>บ้านหมี่</t>
  </si>
  <si>
    <t>ท่าหลวง</t>
  </si>
  <si>
    <t>สระโบสถ์</t>
  </si>
  <si>
    <t>โคกเจริญ</t>
  </si>
  <si>
    <t>ลำสนธิ</t>
  </si>
  <si>
    <t>หนองม่วง</t>
  </si>
  <si>
    <t>0</t>
  </si>
  <si>
    <t>1-4</t>
  </si>
  <si>
    <t xml:space="preserve">ที่มา :  สำนักนโยบายและยุทธศาสตร์, 2012
 Reference Bureau, 2008. </t>
  </si>
  <si>
    <t>ที่มา :   สำนักนโยบายและยุทธศาสตร์, 2012</t>
  </si>
  <si>
    <t>ที่มา : Population reference bureau, 2012</t>
  </si>
  <si>
    <t>ใส่ข้อมูลจำนวน ปชก.สตรีแต่ละกลุ่มอายุ (15-49ปี)</t>
  </si>
  <si>
    <t xml:space="preserve"> - มะเร็งอวัยวะอื่นๆ</t>
  </si>
  <si>
    <t xml:space="preserve">       3) การเตรียมความพร้อมเข้าสู่สังคมผู้สูงอายุที่มีสุขภาพดี โดยเตรียมแนวทางเพื่อรองรับปัญหาด้านสุขภาพอนามัยของผู้สูงอายุที่นับวันจะเพิ่มมากขึ้น โดยเฉพาะการลดความแออัดของสถานพยาบาลและการพัฒนาด้านบริการเชิงรุก  การดูแลสุขภาพที่บ้านร่วมกับองค์กรปกครองส่วนท้องถิ่นของแต่ละพื้นที่  </t>
  </si>
  <si>
    <t xml:space="preserve">        2) ควรเร่งรัดแผนงานลดปัญหาสุขภาพควบคู่กับกิจกรรมการสร้างเสริมสุขภาพกาย และสุขภาพจิตของประชากรวัยแรงงาน  โดยเฉพาะการสร้างสุขภาพเพื่อลดความเสี่ยงต่อการเกิดโรคไม่ติดต่อเรื้อรัง  การป้องกันอุบัติเหตุจากการขนส่ง  การป้องกันปัญหาการฆ่าตัวตาย เนื่องจากเป็นช่วงเวลาที่จะมีประชากรวัยนี้ในสัดส่วนสูงที่สุด    และเพื่อเตรียมความพร้อมให้ประชากรกลุ่มนี้เข้าสู่วัยสูงอายุที่มีสุขภาพดี </t>
  </si>
  <si>
    <t>อายุ (ปี)</t>
  </si>
  <si>
    <t>5. อายุคาดเฉลี่ยเมื่อแรกเกิด และอายุคาดเฉลี่ยเมื่ออายุ 60 ปี</t>
  </si>
  <si>
    <t>วิเคราะห์โดย :  งานข้อมูลและเทคโนโลยีสารสนเทศ   สำนักงานสาธารณสุขจังหวัดลพบุรี</t>
  </si>
  <si>
    <t>วิเคราะห์โดย :  งานข้อมูลและเทคโนโลยีสารสนเทศ  สำนักงานสาธารณสุขจังหวัดลพบุรี</t>
  </si>
  <si>
    <t xml:space="preserve">                     </t>
  </si>
  <si>
    <t>ตารางที่ 7 (ต่อ)</t>
  </si>
  <si>
    <t>ตารางที่ 6 (ต่อ)</t>
  </si>
  <si>
    <t xml:space="preserve">                              </t>
  </si>
  <si>
    <t>ตารางที่ 9  (ต่อ)</t>
  </si>
  <si>
    <t>บทสรุปสถานะสุขภาพสำหรับผู้บริหาร</t>
  </si>
  <si>
    <t>ปี2556</t>
  </si>
  <si>
    <t>ปี 2556</t>
  </si>
  <si>
    <t>_x0001_%8H!-2"8!2#_x0014_2</t>
  </si>
  <si>
    <t>Frequency</t>
  </si>
  <si>
    <t>Percent</t>
  </si>
  <si>
    <t>Valid Percent</t>
  </si>
  <si>
    <t>Valid</t>
  </si>
  <si>
    <t>14</t>
  </si>
  <si>
    <t>19</t>
  </si>
  <si>
    <t>34</t>
  </si>
  <si>
    <t>39</t>
  </si>
  <si>
    <t>44</t>
  </si>
  <si>
    <t>49</t>
  </si>
  <si>
    <t>Total</t>
  </si>
  <si>
    <t>24</t>
  </si>
  <si>
    <t>29</t>
  </si>
  <si>
    <t>ปี 56</t>
  </si>
  <si>
    <t xml:space="preserve">   ปี 2553</t>
  </si>
  <si>
    <t xml:space="preserve">   ปี 2554</t>
  </si>
  <si>
    <t xml:space="preserve">   ปี 2555</t>
  </si>
  <si>
    <t xml:space="preserve">   ปี 2556</t>
  </si>
  <si>
    <t>85-89</t>
  </si>
  <si>
    <t>90-94</t>
  </si>
  <si>
    <t>95-99</t>
  </si>
  <si>
    <t>ที่มา : Population reference bureau, 2013</t>
  </si>
  <si>
    <t>เฉพาะแม่วัยรุ่นที่ตั้งครรภ์ที่ 2 ขึ้นไป (คน)</t>
  </si>
  <si>
    <t>ที่มา : สำนักงานคณะกรรมการพัฒนาการเศรษฐกิจและสังคมแห่งชาติ (2556)</t>
  </si>
  <si>
    <t xml:space="preserve">ข้อมูลปี 2573 จากการคาดประมาณประชากรประเทศไทย พศ. 2553 - 2583 </t>
  </si>
  <si>
    <t xml:space="preserve"> </t>
  </si>
  <si>
    <t>น้ำหนัก2กลุ่ม</t>
  </si>
  <si>
    <t>Count</t>
  </si>
  <si>
    <t>% within อายุแม่4กลุ่ม</t>
  </si>
  <si>
    <t xml:space="preserve">โครงสร้างประชากรของจังหวัดลพบุรีทำให้อัตราภาระพึ่งพิงวัยเด็กค่อยๆลดลง ในขณะที่อัตราภาระพึ่งพิงวัยสูงอายุ </t>
  </si>
  <si>
    <t>รวมแม่อายุ &lt; 20ปี</t>
  </si>
  <si>
    <t>ชราภาพ (R54)</t>
  </si>
  <si>
    <t>100+</t>
  </si>
  <si>
    <t xml:space="preserve">         1) พัฒนาคุณภาพบริการด้านการอนามัยแม่และเด็ก เพื่อส่งเสริมให้การเกิดทุกรายมีคุณภาพที่เป็นรูปธรรมมากขึ้น  โดยเฉพาะลดการป้องกันการตั้งครรภ์ในวัยรุ่น  การลดปัญหาทารกแรกเกิดน้ำหนักน้อย     ลดอัตราการตายในทารก  ซึ่งต้องทำตั้งแต่ระยะก่อนตั้งครรภ์ พัฒนาคุณภาพ   บริการฝากครรภ์ และการคลอด  </t>
  </si>
  <si>
    <t>ตารางที่ 1  ประมาณการประชากรจังหวัดลพบุรีจำแนกตามกลุ่มวัย พศ. 2557 - 2573</t>
  </si>
  <si>
    <t>ปี 2557</t>
  </si>
  <si>
    <t xml:space="preserve">   ปี 2557</t>
  </si>
  <si>
    <t>จำนวนประชากรตามกลุ่มวัย</t>
  </si>
  <si>
    <t>ร้อยละประชากรตามกลุ่มวัย</t>
  </si>
  <si>
    <t>ดัชนีผู้สูงอายุ(Ageing Index)</t>
  </si>
  <si>
    <t>ทั้งหมด</t>
  </si>
  <si>
    <r>
      <rPr>
        <b/>
        <sz val="15"/>
        <rFont val="TH SarabunPSK"/>
        <family val="2"/>
      </rPr>
      <t xml:space="preserve">ตารางที่ 1 </t>
    </r>
    <r>
      <rPr>
        <sz val="15"/>
        <rFont val="TH SarabunPSK"/>
        <family val="2"/>
      </rPr>
      <t xml:space="preserve">  ประมาณการประชากรจังหวัดลพบุรี จำแนกตามกลุ่มวัย พ.ศ.2558 - 2573</t>
    </r>
  </si>
  <si>
    <t xml:space="preserve">หมายเหตุ : ข้อมูลปี พ.ศ. 2558 - 2573 เป็นข้อมูลจากการคาดประมาณประชากรของประเทศไทย </t>
  </si>
  <si>
    <t>85ขึ้นไป</t>
  </si>
  <si>
    <t>ปี2557</t>
  </si>
  <si>
    <t>อัตราส่วนเพศ</t>
  </si>
  <si>
    <t>ปี 57</t>
  </si>
  <si>
    <t xml:space="preserve"> - มะเร็งเต้านมหญิง(C50) (อัตราต่อ ปชก.หญิง)</t>
  </si>
  <si>
    <t xml:space="preserve"> - มะเร็งปากมดลูก(C53) (อัตราต่อ ปชก.หญิง)</t>
  </si>
  <si>
    <t xml:space="preserve"> - โรคหัวใจอื่นๆ(I26-I52)                 </t>
  </si>
  <si>
    <t>จังหวัด</t>
  </si>
  <si>
    <t>1.สาเหตุภายนอก (V01-Y98)</t>
  </si>
  <si>
    <t xml:space="preserve"> - อุบัติเหตุจากการขนส่ง(V01-V98)                            </t>
  </si>
  <si>
    <t xml:space="preserve"> - การถูกทำร้าย (X85-Y09) </t>
  </si>
  <si>
    <t xml:space="preserve"> - สาเหตุภายนอกอื่นๆที่เหลืออยู่</t>
  </si>
  <si>
    <t>3.โรคระบบไหลเวียนโลหิต(I00-I99)</t>
  </si>
  <si>
    <t>การตายแบบคลุมเครือลักษณะอื่นๆและการตายแบบไม่ระบุสาเหตุ(R99)</t>
  </si>
  <si>
    <t>เบาหวาน(E10-E14)</t>
  </si>
  <si>
    <t>5.โรคติดเชื้อและปรสิต(A00-B99)</t>
  </si>
  <si>
    <t xml:space="preserve">10.โรคระบบประสาท (G00-G98) </t>
  </si>
  <si>
    <t>11.โรคทางจิตเวชและความผิดปกติของพฤติกรรม (F01-F99)</t>
  </si>
  <si>
    <t>13.โรคของระบบกล้ามเนื้อกระดูกและเนื้อเยื่อประสาน(M00-M99)</t>
  </si>
  <si>
    <t>14.ความผิดปกติ ความพิการแต่กำเนิด และโครโมโซมผิดปกติ(Q00-Q99)</t>
  </si>
  <si>
    <t xml:space="preserve">     จากข้อมูลประชากรของจังหวัดลพบุรีตั้งแต่ พ.ศ.2503 - ถึงปัจจุบัน พบว่า จังหวัดลพบุรีได้ก้าวเข้าสู่สังคมผู้สูงอายุ คือมีประชากร 60 ปีขึ้นไปมากกว่าร้อยละ 10 มาตั้งแต่ปี 2543  และอยู่ในระหว่างเปลี่ยนผ่านทางประชากร โดยประชากรวัยเด็ก และวัยแรงงานมีจำนวนลดลงแต่ประชากรวัยสูงอายุเพิ่มขึ้นอย่างต่อเนื่องใน พ.ศ.2557 มีประชากรวัยเด็กร้อยละ   17.14  วัยแรงงานร้อยละ 67.65 และผู้สูงอายุร้อยละ 15.21 จากการคาดประมาณประชากรของสภาพัฒนาเศรษฐกิจและสังคมแห่งชาติร่วมกับวิทยาลัยประชากรศาสตร์  จุฬาลงกรณ์มหาวิทยาลัย จะพบว่า ในอีก 5 ปีข้างหน้าคือ พ.ศ.2561  จังหวัดลพบุรีจะมีจำนวนประชากรเพิ่มขึ้นสูงที่สุด  หลังจากนั้นจำนวนจะค่อยๆลดลง  และยังพบว่าในปี 2562 จังหวัดลพบุรีจะเข้าสู่สังคมผู้สูงอายุโดยสมบูรณ์ (Aged society)  โดยจะมีผู้สูงอายุเพิ่มขึ้นเป็นร้อยละ 20.17  หรือกล่าวได้ว่าประชากรประมาณ 1 ใน 5 จะเป็นผู้สูงอายุ   และในปี 2573 จะเข้าสู่สังคม ระดับ Super-aged society  หรือสังคมที่มีประชากรอายุ 65 ปีขึ้นไปมากกว่าร้อยละ 20 ของประชากรทั้งจังหวัด 
       การเปลี่ยนแปลงนี้จะทำให้อัตราภาระพึ่งพิงวัยเด็กลดลง แต่ภาระพึ่งพิงวัยสูงอายุมีแนวโน้มเพิ่มขึ้นอย่างต่อเนื่อง เมื่อพิจารณาอัตราส่วนเกื้อหนุนผู้สูงอายุจะพบว่าในปี พ.ศ. 2557 ประชากรวัยแรงงาน 4  คนต้องรับภาระเลี้ยงดูผู้สูงอายุ 1 คน  ในปี พ.ศ. 2562 ประชากรวัยแรงงาน 3  คน  ต้องรับภาระเลี้ยงดูผู้สูงอายุ 1 คน และในปี 2573  ประชากรวัยแรงงาน 2 คน  ต้องรับภาระเลี้ยงดูผู้สูงอายุ 1 คน    ทั้งนี้ เมื่อเปรียบเทียบระหว่างจำนวนเด็กกับผู้สูงอายุโดยใช้ดัชนีผู้สูงอายุเพื่อ พบว่า   ในปีพ.ศ. 2557  จังหวัดลพบุรีมีผู้สูงอายุ 88.71  คนต่อเด็ก 100 คน เมื่อถึง พ.ศ. 2558 จะมีประชากรวัยสูงอายุเท่ากับวัยเด็ก  คือผู้สูงอายุ 100.22 คน ต่อเด็ก 100 คน  แต่ใน พ.ศ.2573 จะมีผู้สูงอายุมากกว่าประชากรวัยเด็กหนึ่งเท่าแล้ว คือมีผู้สูงอายุ  207 คนต่อเด็ก 100 คน   </t>
  </si>
  <si>
    <t>วิเคราะห์โดย : งานข้อมูลและเทคโนโลยีสารสนเทศ  สำนักงานสาธารณสุขจังหวัดลพบุรี</t>
  </si>
  <si>
    <t>หมายเหตุ  : ข้อมูลตามทะเบียนบ้าน</t>
  </si>
  <si>
    <t>แม่วัยรุ่นที่ตั้งครรภ์ซ้ำ</t>
  </si>
  <si>
    <t>แหล่งที่มา  :   ฐานข้อมูลทะเบียนราษฎร  สำนักบริหารการทะเบียน  กระทรวงมหาดไทย</t>
  </si>
  <si>
    <t>น้อยกว่า  2,500 กรัมไม่เกินร้อยละ 7 มาอย่างต่อเนื่องตั้งแต่ปี 2550</t>
  </si>
  <si>
    <t xml:space="preserve">         เมื่อวิเคราะห์สาเหตุการตายตามกลุ่มวัย  จะพบว่า วัยทารก 0-1ปีเสียชีวิตจากการคลอดก่อนกำหนดมากที่สุด เด็กวัยเรียน 1-14ปี </t>
  </si>
  <si>
    <t xml:space="preserve">เสียชีวิตจากสาเหตุภายนอกมากที่สุด   วัยรุ่น 15-21ปี เสียชีวิตจากอุบัติเหตุจากการขนส่งมากที่สุด   วัยทำงาน 22-59ปี </t>
  </si>
  <si>
    <t>จำนวนและอัตราตาย ต่อประชากร 100,000 คน จำแนกตามกลุ่มสาเหตุการตายที่สำคัญ พ.ศ.2553 - 2557</t>
  </si>
  <si>
    <t>สธ.(ปี57)</t>
  </si>
  <si>
    <t>ปี 2558</t>
  </si>
  <si>
    <t>ปี 2559</t>
  </si>
  <si>
    <t>ปี 58</t>
  </si>
  <si>
    <t>ปี 59</t>
  </si>
  <si>
    <t>ปี2558</t>
  </si>
  <si>
    <t>ปี2559</t>
  </si>
  <si>
    <t xml:space="preserve">   ปี 2558</t>
  </si>
  <si>
    <t xml:space="preserve">   ปี 2559</t>
  </si>
  <si>
    <t>จากข้อมูลประชากรรายอำเภอ พบว่า จังหวัดลพบุรีมีเพียง 1 อำเภอที่มีประชากรเพศชายมากกว่าเพศหญิง คือ อำเภอเมือง อีก 10 อำเภอมีประชากรเพศหญิงมากกว่าเพศชาย</t>
  </si>
  <si>
    <t xml:space="preserve">     เมื่อวิเคราะห์ข้อมูลระดับอำเภอ  พบว่า อำเภอที่มีอัตราส่วนพึ่งพิงรวมมากที่สุดคืออำเภอบ้านหมี่ รองลงมาคืออำเภอท่าวุ้ง</t>
  </si>
  <si>
    <t>ที่มา :  สำนักนโยบายและยุทธศาสตร์, 2015</t>
  </si>
  <si>
    <t>แผน5ปี</t>
  </si>
  <si>
    <t>สธ.(ปี64)</t>
  </si>
  <si>
    <t>ลด5%/ปี</t>
  </si>
  <si>
    <t>2.โรคระบบไหลเวียนโลหิต(I00-I99)</t>
  </si>
  <si>
    <t>3. โรคของระบบหายใจ (J00-J99 )</t>
  </si>
  <si>
    <t xml:space="preserve"> -เหตุการณ์ที่ไม่ทราบเจตนา (Y10-Y34)</t>
  </si>
  <si>
    <t xml:space="preserve">9.โรคของต่อมไร้ท่อ โภชนาการและเมตะบอลิซึม (E00-E90) </t>
  </si>
  <si>
    <t>12.โรคของผิวหนังและเนื้อเยื่อใต้ผิวหนัง (L00-L98)</t>
  </si>
  <si>
    <t>15.โรคของเลือดและอวัยวะสร้างเลือดและความผิดปกติบางอย่างของกลไกภูมิคุ้มกัน(D50-D89)</t>
  </si>
  <si>
    <t>16.การตั้งครรภ์ การคลอด และระยะหลังคลอด (O00-O99)</t>
  </si>
  <si>
    <t>17.ภาวะบางอย่างที่เริ่มต้นในระยะปริกำเนิด(P00-P96)</t>
  </si>
  <si>
    <t>19..68</t>
  </si>
  <si>
    <t>ปี 2560</t>
  </si>
  <si>
    <t xml:space="preserve">เป้าหมายจากตัวชี้วัด 20 ปี สำนักงานปลัดกระทรวงสาธารณสุข (ปี 2560 - 2580) </t>
  </si>
  <si>
    <t xml:space="preserve">   ปี 2560</t>
  </si>
  <si>
    <t>ปี2560</t>
  </si>
  <si>
    <t>4.โรคติดเชื้อและปรสิต(A00-B99)</t>
  </si>
  <si>
    <t>5.สาเหตุภายนอก (V01-Y98)</t>
  </si>
  <si>
    <t xml:space="preserve">6.โรคระบบประสาท (G00-G98) </t>
  </si>
  <si>
    <t xml:space="preserve">9.โรคของต่อมไร้ท่อ โภชนาการและเมตะบอลิซึม (E00-E90) 
</t>
  </si>
  <si>
    <t>10.โรคของผิวหนังและเนื้อเยื่อใต้ผิวหนัง (L00-L98)</t>
  </si>
  <si>
    <t>11.ภาวะบางอย่างที่เริ่มต้นในระยะปริกำเนิด(P00-P96)</t>
  </si>
  <si>
    <t>12.โรคของระบบกล้ามเนื้อกระดูกและเนื้อเยื่อประสาน(M00-M99)</t>
  </si>
  <si>
    <t>17.ความผิดปกติจากทางคลินิกและห้องปฏิบัติการ( R00-R99)</t>
  </si>
  <si>
    <t>ปี 2561</t>
  </si>
  <si>
    <t xml:space="preserve">   ปี 2561</t>
  </si>
  <si>
    <t>ปี 60</t>
  </si>
  <si>
    <t>ปี 61</t>
  </si>
  <si>
    <t>ปี2561</t>
  </si>
  <si>
    <t>ข้อมูลในเอกสารนี้สามารถนำไปเผยแพร่เพื่อใช้ประโยชน์ได้แต่ขอให้อ้างอิงที่มา</t>
  </si>
  <si>
    <t>อัตราเกิด(ต่อพันคน)</t>
  </si>
  <si>
    <t>อัตราตาย(ต่อพันคน)</t>
  </si>
  <si>
    <t xml:space="preserve"> &lt; 17 : 100,000</t>
  </si>
  <si>
    <t xml:space="preserve"> เมื่อเปรียบเทียบกับเป้าหมาย ของแผนปฏิบัติราชการ กำหนกอัตรามารดาตายไม่เกิน 17 ต่อแสนการเกิดมีชีพ จะพบว่าจังหวัดลพบุรีอัตรามารดาตายเกินเป้าหมายของแผนฯ</t>
  </si>
  <si>
    <t xml:space="preserve"> -มะเร็งสมอง (C71)</t>
  </si>
  <si>
    <t xml:space="preserve"> -มะเร็งอวัยวะอื่นๆ</t>
  </si>
  <si>
    <t xml:space="preserve"> -โรคหัวใจขาดเลือด (I20-I25)</t>
  </si>
  <si>
    <t xml:space="preserve"> -โรคระบบไหลเวียนโลหิตรหัสอื่นๆที่เหลืออยู่</t>
  </si>
  <si>
    <t>15.ความผิดปกติ ความพิการแต่กำเนิด และโครโมโซมผิดปกติ(Q00-Q99)</t>
  </si>
  <si>
    <t xml:space="preserve">2. ปอดบวม(J12-J18)                                   </t>
  </si>
  <si>
    <t xml:space="preserve">3. โรคหลอดเลือดในสมอง(I60-I69)                        </t>
  </si>
  <si>
    <t xml:space="preserve">4. โลหิตเป็นพิษ(A40-A41)                                </t>
  </si>
  <si>
    <t>5.โรคหัวใจขาดเลือด (I20-I25)</t>
  </si>
  <si>
    <t xml:space="preserve">6.ไตอักเสบ กลุ่มอาการของไตพิการและไตพิการ(N00-N29) </t>
  </si>
  <si>
    <t xml:space="preserve">7. อุบัติเหตุจากการขนส่ง(V01-V99)                            </t>
  </si>
  <si>
    <t xml:space="preserve"> -เนื้องอกร้ายที่ไม่ระบุตำแหน่ง(C80)</t>
  </si>
  <si>
    <t xml:space="preserve"> -โรคปอดอุดกั้นเรื้อรัง (J44)</t>
  </si>
  <si>
    <t xml:space="preserve"> -ถุงลมโป่งพอง (J43)</t>
  </si>
  <si>
    <t xml:space="preserve"> -ความผิดปกติของปอดแบบอื่น (J984)</t>
  </si>
  <si>
    <t xml:space="preserve"> -โรคติดเชื้อและปรสิตอื่นๆที่เหลืออยู่</t>
  </si>
  <si>
    <t xml:space="preserve"> -โรคเสื่อมอื่นของระบบประสาท(G319)</t>
  </si>
  <si>
    <t xml:space="preserve"> -ตับแข็งจากแอลกอฮอล์ (K703)</t>
  </si>
  <si>
    <t xml:space="preserve"> -ตับแข็งแบบอื่นที่ไม่ระบุรายละเอียด (K746)</t>
  </si>
  <si>
    <t xml:space="preserve"> -โรคอื่นที่ระบุรายละเอียดที่หลอดอาหาร(K228)</t>
  </si>
  <si>
    <t xml:space="preserve"> -ไตวายเฉียบพลัน (N17)</t>
  </si>
  <si>
    <t xml:space="preserve"> -โรคไตเรื้อรัง(N18)</t>
  </si>
  <si>
    <t xml:space="preserve"> -ไตวายที่ไม่ระบุรายละเอียด (N19)</t>
  </si>
  <si>
    <t xml:space="preserve"> -เบาหวาน(E10-E14)</t>
  </si>
  <si>
    <t xml:space="preserve"> -ชราภาพ (R54)</t>
  </si>
  <si>
    <t xml:space="preserve"> -การตายแบบคลุมเครือลักษณะอื่นๆ และการตายแบบไม่ระบุสาเหตุ(R99)</t>
  </si>
  <si>
    <t xml:space="preserve"> -มะเร็งที่ริมฝีปาก ช่องปากและคอหอย(C00-C14)</t>
  </si>
  <si>
    <t>ข้อมูลในเอกสารนี้สามารถนำไปเผยแพร่เพื่อใช้ประโยชน์ได้แต่ขอให้อ้างอิงที่มาด้วย</t>
  </si>
  <si>
    <t xml:space="preserve">          เมื่อเปรียบเทียบอัตราตายด้วยโรคเรื้อรังกับเป้าหมายของแผน 5 ปีของกระทรวงสาธารณสุข (พ.ศ.2560 - 2564) ที่กำหนดในแผนฯคือ  </t>
  </si>
  <si>
    <t xml:space="preserve">ลดการเสียชีวิตก่อนวัยอันควรจากโรคไม่ติดต่อลงร้อยละ20(PrematuremortalityfromNCDs)เมื่อเทียบกับปีพ.ศ.2553  โรคเรื้อรัง 5 โรคได้แก่ โรคหัวใจ ความดันโลหิตสูง เบาหวาน หลอดเลือดสมอง  และโรคมะเร็ง    </t>
  </si>
  <si>
    <t>เสียชีวิตด้วยโรคมะเร็งมากที่สุด และผู้สูงอายุ 60ปีขึ้นไปเสียชีวิตด้วยโรคของไหลเวียนโลหิตมากที่สุด</t>
  </si>
  <si>
    <t>ปี 2562</t>
  </si>
  <si>
    <t>ปี2562</t>
  </si>
  <si>
    <t xml:space="preserve">   ปี 2562</t>
  </si>
  <si>
    <t>ปี 62</t>
  </si>
  <si>
    <t>7. ระบบย่อยอาหาร (K00-K93)</t>
  </si>
  <si>
    <t>8. ระบบสืบพันธุ์และระบบปัสสาวะ(N00-N99)</t>
  </si>
  <si>
    <t>13.โรคของเลือดและอวัยวะสร้างเลือดและความผิดปกติบางอย่างของกลไกภูมิคุ้มกัน(D50-D89)</t>
  </si>
  <si>
    <t>14.โรคทางจิตเวชและความผิดปกติของพฤติกรรม (F01-F99)</t>
  </si>
  <si>
    <t>P369</t>
  </si>
  <si>
    <t>การติดเชื้อแบคทีเรียในทารกแรกเกิดไม่ระบุรายละเอียด</t>
  </si>
  <si>
    <t>P073</t>
  </si>
  <si>
    <t>R99</t>
  </si>
  <si>
    <t>สาเหตุการตายอื่นที่ไม่ชัดเจนและไม่ ระบุรายละเอียด</t>
  </si>
  <si>
    <t>P070</t>
  </si>
  <si>
    <t>น้ําหนักแรกเกิดน้อยมาก</t>
  </si>
  <si>
    <t>Q249</t>
  </si>
  <si>
    <t>ความดันโลหิตในปอดสูงแบบปฐมภูมิ</t>
  </si>
  <si>
    <t>A419</t>
  </si>
  <si>
    <t>I619</t>
  </si>
  <si>
    <t>J189</t>
  </si>
  <si>
    <t>ปอดบวม ไม่ระบุรายละเอียด</t>
  </si>
  <si>
    <t>P240</t>
  </si>
  <si>
    <t>ทารกแรกเกิดสําลักขี่เทา</t>
  </si>
  <si>
    <t>P299</t>
  </si>
  <si>
    <t>Y349</t>
  </si>
  <si>
    <t>V892</t>
  </si>
  <si>
    <t>การติดเช้อในกระแสเลือด ไม่ระบุชนิด</t>
  </si>
  <si>
    <t>W749</t>
  </si>
  <si>
    <t>C959</t>
  </si>
  <si>
    <t>V299</t>
  </si>
  <si>
    <t>X599</t>
  </si>
  <si>
    <t>เหตุการณ์ที่ไม่ระบุรายละเอียด ไม่ทราบเจตนา</t>
  </si>
  <si>
    <t>อุบัติเหตุยานพาหนะ มีและไม่มีเครื่องยนต์ ไม่ระบุชนิด</t>
  </si>
  <si>
    <t>สาเหตุการตายอื่นที่ไม่ชัดเจนและไม่ระบุรายละเอียด</t>
  </si>
  <si>
    <t>ผู้ใช้รถจักรยานยนต์บาดเจ็บในอุบัติเหตุการขนส่งอื่นและที่ไม่ระบุรายละเอียด</t>
  </si>
  <si>
    <t>การสัมผัสปัจจัยที่ไม่ระบุรายละเอียด</t>
  </si>
  <si>
    <t>การติดเชื้อในกระแสเลือด ไม่ระบุรายละเอียด</t>
  </si>
  <si>
    <t>V249</t>
  </si>
  <si>
    <t>ผู้ใช้รถจักรยานยนต์บาดเจ็บเพราะชนกับรถบรรทุกหนักหรือรถโดยสาร</t>
  </si>
  <si>
    <t>X709</t>
  </si>
  <si>
    <t>การตั้งใจทำร้ายตนเองด้วยการแขวนคอ รัดคอ และทำให้หายใจไม่ออก</t>
  </si>
  <si>
    <t>V289</t>
  </si>
  <si>
    <t>การจมน้ำตายและจมน้ำที่ไม่ระบุรายละเอียด</t>
  </si>
  <si>
    <r>
      <rPr>
        <b/>
        <sz val="14"/>
        <rFont val="TH SarabunPSK"/>
        <family val="2"/>
      </rPr>
      <t>ตารางที่ 6</t>
    </r>
    <r>
      <rPr>
        <sz val="14"/>
        <rFont val="TH SarabunPSK"/>
        <family val="2"/>
      </rPr>
      <t xml:space="preserve">   จำนวนและร้อยละของมารดาที่คลอดบุตร จำแนกตามกลุ่มอายุ  พ.ศ.2553 - 2562</t>
    </r>
  </si>
  <si>
    <t>ที่มีอายุน้อยกว่า 20 ปี เกินกว่าเกณฑ์ที่องค์การอนามัยโลกกำหนด (ไม่เกินร้อยละ 10 )  มาอย่างต่อเนื่องตั้งแต่ปี 2553</t>
  </si>
  <si>
    <t>ข้อมูลในเอกสารนี้สามารถนำไปเผยแพร่เพื่อใช้ประโยชน์</t>
  </si>
  <si>
    <t xml:space="preserve">     เมื่อวิเคราะห์ข้อมูลประชากรรายอำเภอ พบว่าทั้ง 11 อำเภอได้เข้าสู่สังคมผุ้สูงอายุแล้วโดยเฉพาะอำเภอบ้านหมี่  อำเภอท่าวุ้ง และอำเภอหนองม่วงที่มีสัดส่วนผู้สูงอายุสูงถึงร้อยละ  36.96, 35.09 และ 30.65 ตามลำดับ และเมื่อใช้ดัชนีผู้สูงอายุเพื่อเปรียบเทียบระหว่างจำนวนเด็กกับผู้สูงอายุ  พบว่า ในปี พ.ศ. 2562  มี 7 อำเภอ ที่มีสัดส่วนผุ้สูงอายุมากกว่าวัยเด็กแล้ว โดยอำเภอบ้านหมี่มีผู้สูงอายุ 167 คนต่อเด็ก 100 คน อำเภอท่าวุ้งมีผู้สูงอายุ 158 คนต่อเด็ก 100 คน อำเภอเมืองมีผู้สูงอายุ 137 คนต่อเด็ก 100 คน อำเภอหนองม่วงมีผู้สูงอายุ 129 คนต่อเด็ก 100 อำเภอโคกสำโรงมีผู้สูงอายุ 127 คนต่อเด็ก 100 คน อำเภอสระโบสถ์มีผู้สูงอายุ 125 คนต่อเด็ก 100 คน และอำเภอชัยบาดาลมีผู้สูงอายุ 104 คนต่อเด็ก 100 คนดังนั้นทั้ง 7 อำเภอนี้ควรต้องเร่งรัดดำเนินงานส่งเสริมสุขภาพผู้สูงอายุ  โดยเฉพาะการวางแผนพัฒนาระบบบริการให้รองรับประชากรผู้สูงอายุ เช่น การดูแลสุขภาพที่บ้าน เป็นต้น เนื่องจากทั้ง7อำเภอนี้ได้เข้าสู่สังคมผู้สูงอายุเร็วกว่าอำเภออื่นๆ  (ตารางที่ 3 และ ตารางที่4)</t>
  </si>
  <si>
    <t xml:space="preserve">     ปี พ.ศ. 2562 จังหวัดลพบุรีมีอัตราเกิดมีชีพลดลงจาก 7.82ในปี 2561 เป็น 7.22 ต่อประชากร 1,000 คน ในปี 2562  มีอัตราตายเพิ่มขึ้นจาก 8.53 ในปี 2561 เป็น 9.12 ต่อประชากร 1,000 คนในปี 2562   มีอัตราเพิ่มตามธรรมชาติร้อยละ -0.19 ซึ่งลดลงจากปี2561    มีอัตราทารกตายเพิ่มขึ้นจาก 7.94 ในปี 2561 เป็น 9.19 ต่อเด็กเกิดมีชีพ1,000 คนในปี 2562  และไม่พบมารดา  ที่เสียชีวิตจากการคลอดบุตรในปี 2562  อัตราเจริญพันธุ์รวมยอด (TFR) เท่ากับ 1.10 ต่อสตรีวัยเจริญพันธุ์ 1 คน </t>
  </si>
  <si>
    <t>8.โรคของทางเดินระบบหายใจอื่นๆ (J00-J11,J19-J98) ไม่รวมปอดบวม (J12-J18)</t>
  </si>
  <si>
    <t>9. ความดันโลหิตสูง(I10-I15)</t>
  </si>
  <si>
    <t>10.เบาหวาน(E10-E14)</t>
  </si>
  <si>
    <t>ปี 2563</t>
  </si>
  <si>
    <t xml:space="preserve"> ตารางที่ 2   อัตราส่วนพึ่งพิงปี พ.ศ.  2551 - 2563</t>
  </si>
  <si>
    <r>
      <rPr>
        <b/>
        <sz val="14"/>
        <rFont val="TH SarabunPSK"/>
        <family val="2"/>
      </rPr>
      <t>ตารางที่ 16</t>
    </r>
    <r>
      <rPr>
        <sz val="14"/>
        <rFont val="TH SarabunPSK"/>
        <family val="2"/>
      </rPr>
      <t xml:space="preserve">  อายุคาดเฉลี่ยเมื่อแรกเกิดของประชาชนจังหวัดลพบุรี แยกรายอำเภอ ปี พ.ศ.  2555- 2563</t>
    </r>
  </si>
  <si>
    <t>ปี 63</t>
  </si>
  <si>
    <t>ปี2563</t>
  </si>
  <si>
    <t xml:space="preserve">   ปี 2563</t>
  </si>
  <si>
    <r>
      <t xml:space="preserve">ตารางที่ 4   </t>
    </r>
    <r>
      <rPr>
        <sz val="14"/>
        <rFont val="TH SarabunPSK"/>
        <family val="2"/>
      </rPr>
      <t xml:space="preserve">จำนวนประชากรกลางปี 2564 แยกเพศจำแนกรายอำเภอ </t>
    </r>
  </si>
  <si>
    <t xml:space="preserve">จำนวนประชากรกลางปี 2564  ทั้งหมดจำแนกรายอำเภอ </t>
  </si>
  <si>
    <t>ที่มา          : คำนวณจากฐานข้อมูลทะเบียนราษฎร ณ ธันวาคม 2562 และ 2563</t>
  </si>
  <si>
    <t xml:space="preserve">จำนวนประชากรปี 2563  ทั้งหมดจำแนกรายอำเภอ </t>
  </si>
  <si>
    <r>
      <rPr>
        <b/>
        <sz val="15"/>
        <rFont val="TH SarabunPSK"/>
        <family val="2"/>
      </rPr>
      <t>ตารางที่ 3</t>
    </r>
    <r>
      <rPr>
        <sz val="15"/>
        <rFont val="TH SarabunPSK"/>
        <family val="2"/>
      </rPr>
      <t xml:space="preserve">   จำนวน และร้อยละประชากรจำแนกตามกลุ่มวัยรายอำเภอปี พ.ศ. 2554 - 2563</t>
    </r>
  </si>
  <si>
    <t>0-14</t>
  </si>
  <si>
    <t>15-59</t>
  </si>
  <si>
    <r>
      <rPr>
        <b/>
        <sz val="14"/>
        <rFont val="TH SarabunPSK"/>
        <family val="2"/>
      </rPr>
      <t>ตารางที่ 7</t>
    </r>
    <r>
      <rPr>
        <sz val="14"/>
        <rFont val="TH SarabunPSK"/>
        <family val="2"/>
      </rPr>
      <t xml:space="preserve">   จำนวนและร้อยละการเกิดมีชีพ  จำแนกตามน้ำหนักเด็กแรกเกิด พ.ศ.2553 - 2563</t>
    </r>
  </si>
  <si>
    <t>85+</t>
  </si>
  <si>
    <r>
      <rPr>
        <b/>
        <sz val="14"/>
        <rFont val="TH SarabunPSK"/>
        <family val="2"/>
      </rPr>
      <t>ตารางที่ 10</t>
    </r>
    <r>
      <rPr>
        <sz val="14"/>
        <rFont val="TH SarabunPSK"/>
        <family val="2"/>
      </rPr>
      <t xml:space="preserve">  จำนวนและอัตราตาย ต่อประชากร 100,000 คน จำแนกตามสาเหตุการตาย 10 อันดับแรก พ.ศ.2556 - 2563</t>
    </r>
  </si>
  <si>
    <t>มะเร็งที่ริมฝีปาก ช่องปากและคอหอย(C00-C14)</t>
  </si>
  <si>
    <t>มะเร็งลำไส้ใหญ่ (C18)</t>
  </si>
  <si>
    <t>มะเร็งที่ตับและท่อน้ำดีในตับ(C22)</t>
  </si>
  <si>
    <t>มะเร็งที่หลอดคอ หลอดลมใหญ่และปอด(C33-C34)</t>
  </si>
  <si>
    <t>มะเร็งเต้านมหญิง(C50) (อัตราต่อ ปชก.หญิง)</t>
  </si>
  <si>
    <t>มะเร็งปากมดลูก(C53) (อัตราต่อ ปชก.หญิง)</t>
  </si>
  <si>
    <t>มะเร็งสมอง (C71)</t>
  </si>
  <si>
    <t>เนื้องอกร้ายที่ไม่ระบุตำแหน่ง(C80)</t>
  </si>
  <si>
    <t>ลิวคีเมีย (C91-C95)</t>
  </si>
  <si>
    <t>มะเร็งอวัยวะอื่นๆ</t>
  </si>
  <si>
    <t>ความดันโลหิตสูง(I10-I15)</t>
  </si>
  <si>
    <t>โรคหัวใจขาดเลือด (I20-I25)</t>
  </si>
  <si>
    <t xml:space="preserve"> โรคหัวใจอื่นๆ(I26-I52)</t>
  </si>
  <si>
    <t xml:space="preserve">โรคหลอดเลือดในสมอง(I60-I69)    </t>
  </si>
  <si>
    <t>โรคระบบไหลเวียนโลหิตรหัสอื่นๆที่เหลืออยู่</t>
  </si>
  <si>
    <t>ปอดบวม(J12-J18)</t>
  </si>
  <si>
    <t>ถุงลมโป่งพอง (J43)</t>
  </si>
  <si>
    <t>โรคปอดอุดกั้นเรื้อรัง (J44)</t>
  </si>
  <si>
    <t>โลหิตเป็นพิษ(A40-A41)</t>
  </si>
  <si>
    <t>อาการท้องร่วง กระเพาะและลำไส้อักเสบซึ่งสัณนิษฐานว่าเกิดจากการติดเชื้อ(A09)</t>
  </si>
  <si>
    <t>วัณโรคทางเดินหายใจ(A15-A16)</t>
  </si>
  <si>
    <t>วัณโรคอื่นๆ(A17-A19)</t>
  </si>
  <si>
    <t>ภูมิคุ้มกันบกพร่องจากเชื้อไวรัส(B20-B24)</t>
  </si>
  <si>
    <t>โรคติดเชื้อและปรสิตอื่นๆที่เหลืออยู่</t>
  </si>
  <si>
    <t>อุบัติเหตุจากการขนส่ง(V01-V98)</t>
  </si>
  <si>
    <t>การพลัดตก(W00-W19)</t>
  </si>
  <si>
    <t>อุบัติเหตุการตกน้ำ และการจมน้ำ(W65-W74)</t>
  </si>
  <si>
    <t>ไฟฟ้าช๊อต(W879)</t>
  </si>
  <si>
    <t>การมีเจตนาทำร้ายตนเอง(X60-X84)</t>
  </si>
  <si>
    <t xml:space="preserve">การถูกทำร้าย (X85-Y09) </t>
  </si>
  <si>
    <t>เหตุการณ์ที่ไม่ทราบเจตนา (Y10-Y34)</t>
  </si>
  <si>
    <t>สาเหตุภายนอกอื่นๆที่เหลืออยู่</t>
  </si>
  <si>
    <t>6.ระบบย่อยอาหาร(K00-K93)</t>
  </si>
  <si>
    <t>ตับแข็งจากแอลกอฮอล์ (K703)</t>
  </si>
  <si>
    <t>ตับแข็งแบบอื่นที่ไม่ระบุรายละเอียด (K746)</t>
  </si>
  <si>
    <t>ระบบย่อยอาหารอื่นๆ</t>
  </si>
  <si>
    <t>ไตวายเฉียบพลัน (N17)</t>
  </si>
  <si>
    <t>โรคไตเรื้อรัง(N18)</t>
  </si>
  <si>
    <t>ไตวายที่ไม่ระบุรายละเอียด (N19)</t>
  </si>
  <si>
    <t>โรคเสื่อมอื่นของระบบประสาท(G319)</t>
  </si>
  <si>
    <t xml:space="preserve">1.มะเร็งทุกชนิด(C00-D48)  </t>
  </si>
  <si>
    <t>จำนวนและอัตราตาย ต่อประชากร 100,000 คน จำแนกตามกลุ่มสาเหตุการตาย พ.ศ. 2563 รายอำเภอ</t>
  </si>
  <si>
    <t>3.โรคของระบบหายใจ(J00-J99)</t>
  </si>
  <si>
    <t>ความผิดปกติของปอดแบบอื่น (J984)</t>
  </si>
  <si>
    <t>7.ระบบสืบพันธุ์และระบบปัสสาวะ(N00-N99)</t>
  </si>
  <si>
    <t xml:space="preserve">8.โรคของต่อมไร้ท่อ โภชนาการและเมตะบอลิซึม (E00-E90) </t>
  </si>
  <si>
    <t xml:space="preserve">9.โรคระบบประสาท (G00-G98) </t>
  </si>
  <si>
    <t>13.โรคทางจิตเวชและความผิดปกติของพฤติกรรม (F01-F99)</t>
  </si>
  <si>
    <t xml:space="preserve">ตารางที่ 11 จำนวนและอัตราทารกตายต่อการเกิดมีชีพ 1,000  คน จำแนกตามอายุและสาเหตุการตาย พ.ศ.2563 รายอำเภอ
</t>
  </si>
  <si>
    <t>P071</t>
  </si>
  <si>
    <t>P280</t>
  </si>
  <si>
    <t>P289</t>
  </si>
  <si>
    <t>P95</t>
  </si>
  <si>
    <t>P968</t>
  </si>
  <si>
    <t>Q913</t>
  </si>
  <si>
    <t>Q999</t>
  </si>
  <si>
    <t>น้ำหนักแรกเกิดน้อย</t>
  </si>
  <si>
    <t>ปอดแฟบแบบปฐมภูมิในทารกแรกเกิด</t>
  </si>
  <si>
    <t>ภาวะของระบบหายใจในทารกแรกเกิดไม่ระบุรายละเอียด</t>
  </si>
  <si>
    <t>ความผิดปกติของระบบหัวใจและหลอดเลือดที่ตั้งต้นในระยะปริกำเนิด ไม่ระบุรายละเอียด</t>
  </si>
  <si>
    <t>ทารกในครรภ์เสียชีวิตโดยไม่ระบุสาเหตุ</t>
  </si>
  <si>
    <t>ภาวะอื่นที่ระบุรายละเอียดที่เริ่มต้นในระยะปริกำเนิด</t>
  </si>
  <si>
    <t>กลุ่มอาการเอ็ดเวิร์ด ไม่ระบุรายละเอียด</t>
  </si>
  <si>
    <t>ความผิดปกติของโครโมโซม ไม่ระบุรายละเอียด</t>
  </si>
  <si>
    <t>P239</t>
  </si>
  <si>
    <t>Q899</t>
  </si>
  <si>
    <t>K721</t>
  </si>
  <si>
    <t>รูปผิดปกติแต่กำเนิด ไม่ระบุรายละเอียด</t>
  </si>
  <si>
    <t>ตับวายเรื้อรัง</t>
  </si>
  <si>
    <t>รูปผิดปกติแต่กำเนิดของหัวใจ ไม่ระบุรายละเอียด</t>
  </si>
  <si>
    <t>เหตุการณ์ที่ไม่ระบุรายละเอียด ไม่ทราบเจตนา สถานที่ไม่ระบุรายละเอียด</t>
  </si>
  <si>
    <t xml:space="preserve">ตารางที่ 12 จำนวนและอัตราตายต่อประชากร 100,000 คนของเด็กวัยเรียนอายุ 1 - 14 ปี จำแนกตามสาเหตุการตาย พ.ศ.2563 รายอำเภอ
</t>
  </si>
  <si>
    <t>C809</t>
  </si>
  <si>
    <t>G048</t>
  </si>
  <si>
    <t>I269</t>
  </si>
  <si>
    <t>I270</t>
  </si>
  <si>
    <t>I514</t>
  </si>
  <si>
    <t>J459</t>
  </si>
  <si>
    <t>J988</t>
  </si>
  <si>
    <t>M329</t>
  </si>
  <si>
    <t>V499</t>
  </si>
  <si>
    <t>Y249</t>
  </si>
  <si>
    <t>เลือดออกในสมอง ไม่ระบุรายละเอียด</t>
  </si>
  <si>
    <t>บุคคลบาดเจ็บในอุบัติเหตุยานยนต์ไม่ระบุชนิดการจราจร</t>
  </si>
  <si>
    <t>การสัมผัสปัจจัยที่ไม่ระบุรายละเอียดเป็นสาเหตุของการบาดเจ็บอื่นและที่ไม่ระบุรายละเอียด</t>
  </si>
  <si>
    <t>เนื้องอกร้ายที่ไม่ระบุตำแหน่ง</t>
  </si>
  <si>
    <t>โรคสมองอักเสบ ไขสันหลังอักเสบ และสมองกับไขสันหลังอักเสบอื่น</t>
  </si>
  <si>
    <t>สิ่งหลุดอุดหลอดเลือดของปอดที่ไม่ระบุว่ามีโรคหัวใจเฉียบพลันเนื่องจากปอด</t>
  </si>
  <si>
    <t>กล้ามเนื้อหัวใจอักเสบ ไม่ระบุรายละเอียด</t>
  </si>
  <si>
    <t>โรคหืด ไม่ระบุรายละเอียด</t>
  </si>
  <si>
    <t>ความผิดปกติแบบอื่นที่ระบุรายละเอียดของระบบหายใจ</t>
  </si>
  <si>
    <t>ลูปัส อีริทิมาโตซัส ทั่วร่าง ไม่ระบุรายละเอียด</t>
  </si>
  <si>
    <t>ผู้ใช้รถจักรยานยนต์บาดเจ็บในอุบัติเหตุการขนส่งที่ไม่ใช่การชน ผู้ใช้รถจักรยานยนต์ที่ไม่ระบุรายละเอียดบาดเจ็บในอุบัติเหตุจราจร</t>
  </si>
  <si>
    <t>ผู้ใช้รถยนต์ (ไม่ว่าผู้ใด) บาดเจ็บในอุบัติเหตุการจราจรที่ไม่ระบุรายละเอียด</t>
  </si>
  <si>
    <t>ผู้ใช้รถจักรยานยนต์บาดเจ็บเพราะชนกับรถบรรทุกหนักหรือรถโดยสาร ผู้ใช้รถจักรยานยนต์ที่ไม่ระบุรายละเอียดบาดเจ็บในอุบัติเหตุจราจร</t>
  </si>
  <si>
    <t xml:space="preserve">ตารางที่ 13 จำนวนและอัตราตายต่อประชากร  100,000  คน ของเด็กวัยรุ่นอายุ 15 - 21 ปี จำแนกตามสาเหตุการตาย พ.ศ.2563 รายอำเภอ
</t>
  </si>
  <si>
    <t>V239</t>
  </si>
  <si>
    <t>R090</t>
  </si>
  <si>
    <t>R58</t>
  </si>
  <si>
    <t>V091</t>
  </si>
  <si>
    <t>A090</t>
  </si>
  <si>
    <t>C470</t>
  </si>
  <si>
    <t>E059</t>
  </si>
  <si>
    <t>G039</t>
  </si>
  <si>
    <t>L89</t>
  </si>
  <si>
    <t>R571</t>
  </si>
  <si>
    <t>V031</t>
  </si>
  <si>
    <t>V296</t>
  </si>
  <si>
    <t>V489</t>
  </si>
  <si>
    <t>X099</t>
  </si>
  <si>
    <t>X959</t>
  </si>
  <si>
    <t>Y189</t>
  </si>
  <si>
    <t>ผู้ใช้รถจักรยานยนต์บาดเจ็บเพราะชนกับรถยนต์ รถบรรทุกเล็ก หรือรถตู้ ผู้ใช้รถจักรยานยนต์ที่ไม่ระบุรายละเอียดบาดเจ็บในอุบัติเหตุจราจร</t>
  </si>
  <si>
    <t>ขาดอากาศหายใจ</t>
  </si>
  <si>
    <t>เลือดออก มิได้จำแนกไว้ที่ใด</t>
  </si>
  <si>
    <t>คนเดินเท้าบาดเจ็บในอุบัติเหตุที่ไม่ใช่อุบัติเหตุจราจรที่ไม่ระบุรายละเอียด</t>
  </si>
  <si>
    <t>เนื้องอกร้ายของเส้นประสาทส่วนปลายของศีรษะ หน้า และคอ</t>
  </si>
  <si>
    <t>มะเร็งเม็ดเลือดขาว ไม่ระบุรายละเอียด</t>
  </si>
  <si>
    <t>ต่อมไทรอยด์เป็นพิษ ไม่ระบุรายละเอียด</t>
  </si>
  <si>
    <t>เยื่อหุ้มสมองอักเสบ ไม่ระบุรายละเอียด</t>
  </si>
  <si>
    <t>แผลกดทับและพื้นที่กดทับ</t>
  </si>
  <si>
    <t>ช็อกจากปริมาตรเลือดน้อย</t>
  </si>
  <si>
    <t>คนเดินเท้าบาดเจ็บเพราะชนกับรถยนต์ รถบรรทุกเล็กหรือรถตู้อุบัติเหตุจราจร</t>
  </si>
  <si>
    <t>ผู้ใช้รถจักรยานยนต์บาดเจ็บเพราะชนกับยายนต์อื่นและที่ไม่ระบุรายละเอียดในอุบัติเหตุจราจร</t>
  </si>
  <si>
    <t>ผู้ใช้รถยนต์บาดเจ็บในอุบัติเหตุการขนส่งที่ไม่ใช่การชน ผู้ใช้รถยนต์ที่ไม่ระบุรายละเอียดบาดเจ็บในอุบัติเหตุจราจร</t>
  </si>
  <si>
    <t>การสัมผัสควัน ไฟ และเปลวไฟที่ไม่ระบุรายละเอียด สถานที่ไม่ระบุรายละเอียด</t>
  </si>
  <si>
    <t>การถูกทำร้ายด้วยกระสุนปืนอื่นและที่ไม่ระบุรายละเอียด สถานที่ไม่ระบุรายละเอียด</t>
  </si>
  <si>
    <t>การเป็นพิษจากยาฆ่าศัตรูพืชและสัตว์ ไม่ทราบเจตนา สถานที่ไม่ระบุรายละเอียด</t>
  </si>
  <si>
    <t>กระเพาะอาหารกับลำไส้อักเสบ และลำไส้ใหญ่อักเสบจากการติดเชื้อและจากสาเหตุที่ไม่ระบุรายละเอียด</t>
  </si>
  <si>
    <t xml:space="preserve">ตารางที่ 14 จำนวนและอัตราตายต่อประชากร  100,000  คน ของประชากรวัยแรงงาน (อายุ 22-59ปี)  จำแนกตามสาเหตุการตาย พ.ศ. 2563 รายอำเภอ
</t>
  </si>
  <si>
    <t xml:space="preserve">2.มะเร็งทุกชนิด(C00-D48)  </t>
  </si>
  <si>
    <t>4.ความผิดปกติจากทางคลินิกและห้องปฏิบัติการ(R00-R99)</t>
  </si>
  <si>
    <t>7.โรคของระบบหายใจ(J00-J99)</t>
  </si>
  <si>
    <t>โรคของระบบหายใจอื่นๆ</t>
  </si>
  <si>
    <t>8.ระบบสืบพันธุ์และระบบปัสสาวะ(N00-N99)</t>
  </si>
  <si>
    <t xml:space="preserve">ตารางที่ 15 จำนวนและอัตราตายต่อประชากร  100,000  คน ของประชากรวัยผู้สูงอายุ (60ปีขึ้นไป)  จำแนกตามสาเหตุการตาย พ.ศ. 2563 รายอำเภอ
</t>
  </si>
  <si>
    <t>Grand Total</t>
  </si>
  <si>
    <t xml:space="preserve">     จากข้อมูลพบว่า ในปี พ.ศ. 2563 จังหวัดลพบุรีมีอัตราส่วนพึ่งพิงรวมเท่ากับ 53.41  คือ ประชากรวัยแรงงาน 100 คน  </t>
  </si>
  <si>
    <t>ต้องรับภาระเลี้ยงดูเด็กและผู้สูงอายุรวม 54 คน โดยเป็นวัยเด็ก 23 คน วัยสูงอายุ 31 คน ซึ่งสังเกตได้ว่าจากการเปลี่ยนแปลง</t>
  </si>
  <si>
    <t xml:space="preserve"> และอำเภอหนองม่วงโดยมีอัตราส่วนพึ่งพิงรวมเท่ากับ  60.57, 58.64 และ 54.82  ตามลำดับ  จะสังเกตุได้ว่ามี 9 อำเภอ คือ </t>
  </si>
  <si>
    <t xml:space="preserve">อำเภอเมือง,อำเภอพัฒนานิคม,อำเภอโคกสำโรง, อำเภอชัยบาดาล, อำเภอท่าวุ้ง ,อำเภอบ้านหมี่,อำเภอท่าหลวง,อำเภอสระโบสถ์ และอำเภอหนองม่วง ที่มีอัตราส่วนพึ่งพิงวัยสูงอายุมากกว่าอัตราส่วนพึ่งพิงวัยเด็ก </t>
  </si>
  <si>
    <t xml:space="preserve">        ในปี พ.ศ.2563  จังหวัดลพบุรีมีจำนวนประชากรทั้งสิ้น 736,834 คน มีประชากรเพศชายน้อยกว่าพศหญิงเล็กน้อย คือ เพศชายร้อยละ 49.75 เพศหญิงร้อยละ 50.25</t>
  </si>
  <si>
    <t xml:space="preserve">      เมื่อวิเคราะห์ข้อมูลรายอำเภอ พบว่าทั้ง 11 อำเภอได้เข้าสู่สังคมผุ้สูงอายุแล้วโดยเฉพาะอำเภอบ้านหมี่  อำเภอท่าวุ้ง และอำเภอหนองม่วงที่มีสัดส่วนผู้สูงอายุสูงถึงถึงร้อยละ  24.14, 23.08 และ20.53 ตามลำดับ   และเมื่อใช้ดัชนีผู้สูงอายุเพื่อเปรียบเทียบระหว่างจำนวนเด็กกับผู้สูงอายุ  พบว่า ในปี พ.ศ. 2563 มี 9 อำเภอ ที่มีสัดส่วนผุ้สูงอายุมากกว่า วัยเด็กแล้ว โดยอำเภอบ้านหมี่มีผู้สูงอายุ 178 คนต่อเด็ก 100 คน อำเภอท่าวุ้งมีผู้สูงอายุ 167 คนต่อเด็ก 100 คน อำเภอเมืองมีผู้สูงอายุ 148 คนต่อเด็ก 100 คน อำเภอหนองม่วงมีผู้สูงอายุ 138 คนต่อเด็ก 100 อำเภอโคกสำโรงมีผู้สูงอายุ 136 คนต่อเด็ก 100 คน อำเภอสระโบสถ์มีผู้สูงอายุ 134 คนต่อเด็ก 100 คน อำเภอชัยบาดาลมีผู้สูงอายุ 112 คนต่อเด็ก 100 คน อำเภอพัฒนานิคมมีผู้สูงอายุ 107 คนต่อเด็ก 100 คน และอำเภอท่าหลวงมีผู้สูงอายุ 102 คนต่อเด็ก 100 คนดังนั้นทั้ง 9 อำเภอนี้ควรต้องเร่งรัดดำเนินงานส่งเสริมสุขภาพผู้สูงอายุ  โดยเฉพาะการวางแผนพัฒนาระบบบริการให้รองรับประชากรผู้สูงอายุ เช่น การดูแลสุขภาพที่บ้าน </t>
  </si>
  <si>
    <r>
      <rPr>
        <b/>
        <sz val="14"/>
        <rFont val="Cordia New"/>
        <family val="2"/>
      </rPr>
      <t>ตารางที่ 5</t>
    </r>
    <r>
      <rPr>
        <sz val="14"/>
        <rFont val="Cordia New"/>
        <family val="2"/>
      </rPr>
      <t xml:space="preserve">    สถิติชีพจังหวัดลพบุรีปี 2553 - 2563</t>
    </r>
  </si>
  <si>
    <t xml:space="preserve">          จากข้อมูลสถิติชีพ พบว่า จังหวัดลพบุรีมีอัตราเกิดมีชีพลดลงจาก 7.22 ในปี 2562 เป็น 7.08 ต่อประชากร 1,000 คน ในปี 2563   มีอัตราตายลดลงจาก 9.12 ในปี 2562 เป็น 9.08</t>
  </si>
  <si>
    <t>ต่อประชากร 1,000 คนในปี 2563   มีอัตราเพิ่มตามธรรมชาติร้อยละ -0.20 ซึ่งเพิ่มขึ้นจากปี2562 มีอัตราทารกตายลดลงจาก 9.19 ในปี 2562 เป็น 7.86 ต่อเด็กเกิดมีชีพ1,000 คนในปี 2563  และมีอัตรามารดาตาย 19.17 ต่อเกิดมีชีพ 100,000 คน</t>
  </si>
  <si>
    <t xml:space="preserve">ที่เสียชีวิตจากการคลอดบุตรในปี 2563  อัตราเจริญพันธุ์รวมยอด (TFR) เท่ากับ 1.07 ต่อสตรีวัยเจริญพันธุ์ 1 คน </t>
  </si>
  <si>
    <t xml:space="preserve">ได้แก่ อำเภอพัฒนานิคม อำเภอชัยบาดาล อำเภอท่าหลวง อำเภอโคกเจริญและอำเภอหนองม่วง นอกจากนั้นยังพบว่าทั้ง 11 อำเภอที่มีอัตราตายของประชากรมากขึ้น และ อัตราเกิดมีแนวโน้มลดลงอย่างต่อเนื่องมาตั้งแต่ปี 2547  </t>
  </si>
  <si>
    <t xml:space="preserve">          เมื่อวิเคราะห์ข้อมูลสถิติชีพรายอำเภอ  พบว่า มี 3 อำเภอที่มีอัตราเกิดมีชีพของประชากรเพิ่มขึ้นจากปี 2562 เล็กน้อย ได้แก่ อำเภอโคกสำโรง อำเภอท่าหลวงและอำเภอลำสนธิ และมี 5 อำเภอที่มีอัตราตายลดลง</t>
  </si>
  <si>
    <t xml:space="preserve">     จากข้อมูลมารดาที่คลอดบุตรจำแนกตามกลุ่มอายุ  พบว่าในปี 2563 จังหวัดลพบุรีมีมารดาที่คลอดบุตรอายุน้อยที่สุด คือ 13 ปี อายุมากที่สุดคือ 46 ปี อายุเฉลี่ย 27.01 ปี</t>
  </si>
  <si>
    <t>โดยมีมารดาคลอดบุครอายุ 25 - 29 ปี มากที่สุด คิดเป็นร้อยละ 26.84  รองลงมาคืออายุ 20 - 24 ปี คิดเป็นร้อยละ 24.94  และอายุ 30 - 34 ปี คิดเป็นร้อยละ 19.97 ตามลำดับ</t>
  </si>
  <si>
    <t>นอกจากนั้นยังพบว่ามีมารดาที่มีอายุน้อยกว่า 20 ปีเพิ่มขึ้นจากร้อยละ 13.06 ในปี 2562 เป็นร้อยละ 13.49 ในปี 2563  หรือกล่าวได้ว่าจังหวัดลพบุรี</t>
  </si>
  <si>
    <t>มีมารดาวัยรุ่นคลอดบุตรประมาณวันละ 2 คน ในจำนวนนี้ยังเป็นวัยรุ่นที่ท้องซ้ำ หรือคลอดบุตรคนที่ 2 ขึ้นไปจำนวน 52 คน (คิดเป็นร้อยละ 7.39)   ซึ่งจังหวัดลพบุรีมีมารดา</t>
  </si>
  <si>
    <t xml:space="preserve">     เมื่อวิเคราะห์ข้อมูลมารดาที่คลอดบุตรรายอำเภอ  จะพบว่า 8 อำเภอ มีมารดาที่มีอายุน้อยกว่า 20 ปีเกินกว่าเป้าหมาย(ร้อยละ 10) และ      </t>
  </si>
  <si>
    <t xml:space="preserve">มี 1 อำเภอ ที่ต่ำกว่าเป้าหมาย คือ อำเภอเมือง และมี 2 อำเภอ ไม่มีมารดาอายุน้อยกว่า 20 ปี คือ อำเภอสระโบสถ์ และอำเภอโคกเจริญ อำเภอที่มีมารดาอายุน้อยกว่า 20 ปีมากที่สุดคือ อำเภอพัฒนานิคม </t>
  </si>
  <si>
    <t xml:space="preserve">รองลงมาคืออำเภอท่าวุ้ง และอำเภอท่าหลวง คิดเป็นร้อยละ  25.99, 25.84  และ 25.00 ตามลำดับ  </t>
  </si>
  <si>
    <t xml:space="preserve">        จากข้อมูลจำนวนและร้อยละการเกิดมีชีพจำแนกตามน้ำหนักเด็กแรกเกิด พบว่า ในปี 2563 จังหวัดลพบุรี มีทารกแรกเกิดที่มีน้ำหนักต่ำกว่าเกณฑ์ (2,500 กรัม) เพิ่มขึ้น</t>
  </si>
  <si>
    <t>จากร้อยละ 9.32 ในปี 2562 เป็นร้อยละ 9.49 ในปี 2563    ซึ่งยังคงเกินกว่าเป้าหมายของกรมอนามัย กระทรวงสาธารณสุข ที่กำหนดให้อัตราทารกแรกเกิดที่มีน้ำหนัก</t>
  </si>
  <si>
    <t xml:space="preserve">       เมื่อวิเคราะห์ข้อมูลรายอำเภอ พบว่าในปี 2563 มี 11 อำเภอ ที่มีทารกแรกเกิดน้ำหนักหนักน้อยกว่า 2,500 กรัมเกินกว่าเป้าหมายของ กระทรวงสาธารณสุข (ร้อยละ 7)  </t>
  </si>
  <si>
    <r>
      <t xml:space="preserve"> </t>
    </r>
    <r>
      <rPr>
        <b/>
        <sz val="14"/>
        <rFont val="Cordia New"/>
        <family val="2"/>
      </rPr>
      <t>ตารางที่ 8</t>
    </r>
    <r>
      <rPr>
        <sz val="14"/>
        <rFont val="Cordia New"/>
        <family val="2"/>
        <charset val="222"/>
      </rPr>
      <t xml:space="preserve">   จำนวนและร้อยละการตายทั้งหมด และการตายในโรงพยาบาลปี พ.ศ.2553 - 2563</t>
    </r>
  </si>
  <si>
    <t xml:space="preserve">              จากข้อมูลการตายของประชากรจังหวัดลพบุรี   ในปี พ.ศ. 2563   พบว่า ประชากรจังหวัดลพบุรีเสียชีวิต</t>
  </si>
  <si>
    <t>ในสถานพยาบาล มากกว่านอกสถานพยาบาล (คิดเป็นร้อยละ 54.64 เปรียบเทียบกับร้อยละ 45.36)  เพศชายมีอัตราส่วน</t>
  </si>
  <si>
    <t>การตายมากกว่าเพศหญิง โดยเพศชายตายร้อยละ 56.33  เพศหญิงตายร้อยละ 43.67</t>
  </si>
  <si>
    <t xml:space="preserve">             จากข้อมูลการตายของประชากรรายอำเภอ พบว่าทั้ง 11 อำเภอ มีอัตราส่วนการตายของประชากรเพศชายมากกว่าเพศหญิง  และมีจำนวน 4 อำเภอ สัดส่วนการตายในสถานพยาบาลน้อยกว่าตายนอกสถานพยาบาล ได้แก่ อำเภอโคกสำโรง,อำเภอท่าวุ้ง,อำเภอบ้านหมี่ และอำเภอหนองม่วง</t>
  </si>
  <si>
    <t>ตารางที่ 9    จำนวน  และอัตราตายตามกลุ่มอายุ ต่อประชากร 1,000 คน พ.ศ.2553 - 2563</t>
  </si>
  <si>
    <t xml:space="preserve">       จากข้อมูลการตายตามกลุ่มอายุของประชากรจังหวัดลพบุรีปี 2563 พบว่า มีอัตราตายในกลุ่มอายุ 0 - 4 ปี เท่ากับ 1.54 ต่อประชากร 1,000 คน </t>
  </si>
  <si>
    <t>อัตราตายจะค่อยๆเพิ่มสูงขึ้นตามอายุ นอกจากนั้นยังพบว่าอัตราการตายของเด็กอายุต่ำกว่า 5 ปี (0-4ปี) ลดลงจาก 1.95</t>
  </si>
  <si>
    <t>ในปี 2562 เป็น 1.54 ต่อประชากร 1,000 คนในปี 2563</t>
  </si>
  <si>
    <t xml:space="preserve">             จากการวิเคราะห์ข้อมูลโรคที่เป็นสาเหตุการตาย 19 อันดับแรกในปี 2563   พบว่า ประชากรจังหวัดลพบุรีเสียชีวิตด้วยโรคมะเร็ง</t>
  </si>
  <si>
    <t xml:space="preserve">มากที่สุด  รองลงมาคือ ปอดบวม,หลอดเลือดในสมอง ,โลหิตเป็นพิษ,หัวใจขาดเลือด  มีอัตราการตายเท่ากับ 135.61,86.58,62.81, </t>
  </si>
  <si>
    <t>52.00 และ 40.79 ต่อแสนประชากรตามลำดับ</t>
  </si>
  <si>
    <t xml:space="preserve"> พบว่าในปี 2563 จังหวัดลพบุรีไม่สามารถลดอัตราตายด้วยโรคเรื้อรังทั้ง 5 โรคนี้ได้ตามเป้าหมายของแผนฯ และมีแนวโน้มที่จะเพิ่มขึ้น  </t>
  </si>
  <si>
    <t xml:space="preserve">      จากข้อมูลอายุคาดเฉลี่ยเมื่อแรกเกิดของประชากรจังหวัดลพบุรีปี พ.ศ. 2563 พบว่า  ประชากรจังหวัดลพบุรีมีอายุคาดเฉลี่ยรวม(เพศชาย+หญิง)เพิ่มขึ้นจาก 75.77 ปีในปี 2562</t>
  </si>
  <si>
    <t>เป็น 76.03  ปีในปี 2563  เพศหญิงมีอายุคาดเฉลี่ยฯมากกว่าเพศชาย และทั้งสองเพศมีอายุคาดเฉลี่ยฯ ลดลงจากปี 2562  โดยเพศชายมีอายุคาดเฉลี่ยเพิ่มขึ้นจาก 72.01 ปี ในปี 2562</t>
  </si>
  <si>
    <t xml:space="preserve">เป็น 72.04 ปี ในปี 2563  เพศหญิงมีอายุคาดเฉลี่ยฯเพิ่มขึ้นจาก 79.74 ปี ในปี 2562 เป็น  80.29 ปี ในปี 2563    </t>
  </si>
  <si>
    <t xml:space="preserve">ระดับอำเภอพบว่าประชากรอำเภอเมืองมีอายุคาดเฉลี่ยเมื่อแรกเกิดมากที่สุดคือ 77.39  ปี  อำเภอโคกเจริญมีอายุคาดเฉลี่ยเมื่อแรกเกิดน้อยที่สุดคือ 72.08 ปี </t>
  </si>
  <si>
    <t xml:space="preserve">    จากข้อมูลอายุคาดเฉลี่ยเมื่ออายุ 60 ปีของประชากรจังหวัดลพบุรีปี พ.ศ. 2563 พบว่า ประชากรจังหวัดลพบุรีมีอายุคาดเฉลี่ยเมื่ออายุ 60 ปี ลดลงเล็กน้อยจาก 23.26 ปี ในปี 2562</t>
  </si>
  <si>
    <t xml:space="preserve">เป็น 23.13 ปีในปี 2563  เพศหญิงมีอายุคาดเฉลี่ยฯเมื่ออายุ60 ปีมากกว่าเพศชาย และทั้งเพศชายและหญิงมีอายุคาดเฉลี่ยฯลดลงจากปี 2562  โดยเพศชายมีอายุคาดเฉลี่ยเมื่อ60ปีลดลงจาก </t>
  </si>
  <si>
    <t>21.81 ปี ในปี 2562 เป็น 21.54 ปี ในปี 2563  เพศหญิงมีอายุคาดเฉลี่ยฯเมื่ออายุ 60 ปีเพิ่มขึ้นจาก 24.53 ปี ในปี 2562 เป็น  24.54 ปีในปี 2563   ระดับอำเภอพบว่าประชากรอำเภอ</t>
  </si>
  <si>
    <t>เมืองมีอายุคาดเฉลี่ยเมื่ออายุ 60 ปีมากที่สุดคือ 24.66 ปี  อำเภอโคกเจริญมีอายุคาดเฉลี่ยเมื่ออายุ 60 ปี น้อยที่สุด คือ 19.88 ปี</t>
  </si>
  <si>
    <t>ตารางที่ 2  อัตราส่วนพึ่งพิงปี พศ. 2551 - 2563</t>
  </si>
  <si>
    <t>ตารางที่ 3  จำนวน และร้อยละประชากรจังหวัดลพบุรีจำแนกตามกลุ่มวัยปี พศ. 2554 - 2563</t>
  </si>
  <si>
    <t xml:space="preserve">ตารางที่ 4  จำนวนประชากรปี 2564 แยกเพศจำแนกรายอำเภอ </t>
  </si>
  <si>
    <t>ตารางที่ 5  สถิติชีพจังหวัดลพบุรีปี พศ.2553 - 2563</t>
  </si>
  <si>
    <t>ตารางที่ 6  จำนวนและร้อยละมารดาที่คลอดบุตรจำแนกตามกลุ่มอายุ พศ. 2553 - 2563</t>
  </si>
  <si>
    <t>ตารางที่ 7  จำนวนและร้อยละการเกิดมีชีพ จำแนกตามน้ำหนักเด็กแรกเกิด พศ.2553 - 2563</t>
  </si>
  <si>
    <t>ตารางที่ 8  จำนวนและร้อยละการตายทั้งหมด และการตายในโรงพยาบาล พศ. 2553 - 2563</t>
  </si>
  <si>
    <t>ตารางที่ 9  จำนวน และอัตราตายตามกลุ่มอายุ พศ. 2556 - 2563</t>
  </si>
  <si>
    <t>ตารางที่ 17  อายุคาดเฉลี่ยเมื่ออายุ 60 ปีของประชาชนจังหวัดลพบุรี แยกรายอำเภอ ปี พ.ศ. 2555 - 2563</t>
  </si>
  <si>
    <t>ตารางที่ 11  อายุคาดเฉลี่ยเมื่อแรกเกิดของประชาชนจังหวัดลพบุรี พศ. 2556 - 2563</t>
  </si>
  <si>
    <t>ตารางที่ 12   อายุคาดเฉลี่ยเมื่ออายุ 60 ปีของประชาชนจังหวัดลพบุรี พศ. 2556 - 2563</t>
  </si>
  <si>
    <t xml:space="preserve">ตารางที่ 10  จำนวน และอัตราตายต่อประชากร 100,000 คนจำแนกตามสาเหตุการตาย 10 อันดับแรก </t>
  </si>
  <si>
    <t xml:space="preserve">       งานข้อมูลและเทคโนโลยีสารสนเทศ  สำนักงานสาธารณสุขจังหวัดลพบุรี  ได้วิเคราะห์ข้อมูลสถานะสุขภาพประชากรจังหวัดลพบุรีปี พ.ศ. 2563   ดังนี้</t>
  </si>
  <si>
    <t xml:space="preserve">     ปี พ.ศ. 2563 จังหวัดลพบุรีมีประชากรรวม  736,834 คน  ลดลงจากปี พ.ศ.2562 เล็กน้อยมีประชากรเพศชายน้อยกว่าพศหญิงเล็กน้อย คือ เพศชายร้อยละ 49.75 เพศหญิงร้อยละ 50.25 อยู่ในระหว่างเปลี่ยนผ่านทางประชากร โดยประชากรวัยเด็กมีจำนวนลดลง และมีผู้สูงอายุเพิ่มขึ้นอย่างต่อเนื่องในปี พ.ศ.2563 เป็นประชากรเป็นวัยเด็ก  วัยแรงงาน และผู้สูงอายุร้อยละ 14.89 : 65.19 : 19.92 ตามลำดับ   ซึ่งได้เข้าสู่สังคมผู้สูงอายุแล้วจากการคาดประมาณฯ พบว่า ปี พ.ศ.2563  จะเข้าสู่สังคมผู้สูงอายุโดยสมบูรณ์เนื่องจากผู้สูงอายุจะเพิ่มขึ้นเป็นร้อยละ 19.92 หรือ 1 ใน 5 ของประชากรทั้งหมด  ในขณะที่ประชากรวัยเด็กและวัยแรงงานจะลดลง  นอกจากนั้นยังพบว่าจำนวนประชากรจะเพิ่มขึ้นสูงสุดเป็น  767,100 คนในปี 2561  หลังจากนั้นจำนวนประชากรจะค่อยๆลดลง (ตารางที่ 1)  การเปลี่ยนแปลงนี้  จะทำให้อัตราภาระพึ่งพิงวัยเด็กลดลงแต่ภาระพึ่งพิงวัยสูงอายุเพิ่มขึ้นอย่างต่อเนื่อง เมื่อพิจารณาด้วยอัตราส่วนเกื้อหนุนผู้สูงอายุจะพบว่าในปี พ.ศ. 2563 ประชากรวัยแรงงาน 4 คนรับภาระดูแลผู้สูงอายุ 1 คน  และในปี พ.ศ. 2573 ประชากรวัยแรงงาน 2.06 คนรับภาระเลี้ยงดูผู้สูงอายุ 1 คน  เมื่อใช้ดัชนีผู้สูงอายุเปรียบเทียบจำนวนเด็กกับผู้สูงอายุจะพบว่าในปี พ.ศ. 2563 จังหวัดลพบุรีมีผู้สูงอายุ 133.80 คนต่อเด็ก 100 คน  แต่เมื่อถึงปี พ.ศ.2573 จะมีผู้สูงอายุมากกว่า วัยเด็กหนึ่งเท่า คือผู้สูงอายุ 207 คนต่อเด็ก 100 คน   (ตารางที่ 2)      </t>
  </si>
  <si>
    <t xml:space="preserve">     เมื่อวิเคราะห์ข้อมูลสถิติชีพรายอำเภอ  พบว่า มี 3 อำเภอที่มีอัตราเกิดมีชีพของประชากรเพิ่มขึ้นจากปี 2563 เล็กน้อย ได้แก่ อำเภอโคกสำโรง อำเภอท่าหลวงและ อำเภอลำสนธิ และมี 5 อำเภอที่มีอัตราตายลดลง ได้แก่ อำเภอพัฒนานิคม อำเภอชัยบาดาล อำเภอท่าหลวง อำเภอโคกเจริญและอำเภอหนองม่วง นอกจากนั้นยังพบว่าทั้ง 11 อำเภอที่มีอัตราตายของประชากรมากขึ้น และ อัตราเกิดมีแนวโน้มลดลงอย่างต่อเนื่องมาตั้งแต่ปี 2547   (ตารางที่ 5 )</t>
  </si>
  <si>
    <t xml:space="preserve">         ปี พ.ศ. 2563 จังหวัดลพบุรีมีอัตราเจริญพันธุ์รวมเท่ากับ 1.07 ต่อสตรีวัยเจริญพันธุ์ 1 คน ซึ่งต่ำกว่าระดับทดแทน  มีมารดาที่อายุน้อยกว่า 20 ปี เพิ่มขึ้นจากร้อยละ 13.06 ในปี 2562 เป็นร้อยละ 13.49 ในปี 2563  ซึ่งเกินกว่าเกณฑ์ที่องค์การอนามัยโลกกำหนดให้มีมารดาวัยรุ่นไม่เกินร้อยละ 10  ในจำนวนนี้ยังเป็นวัยรุ่นที่ท้องซ้ำ หรือคลอดบุตรคนที่ 2 ขึ้นไป จำนวน 52 คน (คิดเป็นร้อยละ 7.39)   หรือกล่าวได้ว่าจังหวัดลพบุรีมีมารดาวัยรุ่นคลอดบุตรประมาณวันละ 2 คน  (ตารางที่ 6)  มีทารกที่มีน้ำหนักแรกเกิดน้อยกว่า 2,500 กรัม เพิ่มขึ้นจากร้อยละ 9.32 ในปี 2562 เป็นร้อยละ 9.49 ในปี 2563  ซึ่งยังเกินเป้าหมายของแผน 4 ปีของกระทรวงสาธารณสุขที่กำหนดอัตราทารกแรกเกิดน้ำหนักน้อยกว่า 2,500 กรัม  ไม่เกินร้อยละ 7  ( ตารางที่ 7)</t>
  </si>
  <si>
    <t xml:space="preserve">      ข้อมูลระดับอำเภอ พบว่า มีมารดาที่คลอดบุตรอายุน้อยกว่า 20 ปี เกินกว่าร้อยละ 10 จำนวน 8 อำเภอ และมีแนวโน้มลดลงจากปี 2560  อำเภอที่มีมารดาอายุน้อยกว่า 20 ปีมากที่สุดคือ อำเภอพัฒนานิคม  อำเภอท่าหลวง และอำเภอท่าวุ้ง คิดเป็นร้อยละ  25.99, 25.84  และ 25.00 ตามลำดับและจังหวัดลพบุรรีพบว่าทั้ง 11 อำเภอที่มีทารกแรกเกิดน้ำหนักน้อยกว่า 2,500 กรัม เกินกว่าเป้าหมาย </t>
  </si>
  <si>
    <t xml:space="preserve">    ปี พ.ศ. 2563 ประชากรจังหวัดลพบุรีตายในสถานพยาบาล มากกว่านอกสถานพยาบาล (คิดเป็นร้อยละ 54.64 เปรียบเทียบกับร้อยละ 45.36)  เพศชายมีอัตราส่วนการตายมากกว่าเพศหญิง โดยเพศชายตายร้อยละ 56.33  เพศหญิงตายร้อยละ 43.67 (ตารางที่ 8)  พบอัตราการตายของเด็กอายุต่ำกว่า 5 ปี ลดลงจาก 1.95 ในปี 2562 เป็น 1.54 ต่อประชากร 1,000 คนในปี 2563 (ตารางที่ 9)</t>
  </si>
  <si>
    <t xml:space="preserve">      เมื่อวิเคราะห์สาเหตุการตายตามกลุ่มวัย  จะพบว่า วัยทารก 0-1ปีเสียชีวิตจากการคลอดภาวะบางอย่างที่เริ่มต้นในระยะปริกำเนิดมากที่สุด (ตารางที่ 11)  เด็กวัยเรียน 1-14ปี เสียชีวิตจากการจมน้ำตายและจมน้ำที่ไม่ระบุรายละเอียด มากที่สุด (ตารางที่ 12)  วัยรุ่น 15-21ปี เสียชีวิตจากเหตุการณ์อุบัติเหตุยานพาหนะ มีและไม่มีเครื่องยนต์ ไม่ระบุชนิดมากที่สุด (ตารางที่ 13)  วัยทำงาน 22-59ปี เสียชีวิตด้วยโรคมะเร็งมากที่สุด และผู้สูงอายุ 60ปีขึ้นไปเสียชีวิตด้วยโรคระบบไหลเวียนโลหิตมากที่สุด(ตารางที่ 14 และ ตารางที่ 15)    </t>
  </si>
  <si>
    <t xml:space="preserve">      สาเหตุการตาย  5 อันดับแรกของประชากรจังหวัดลพบุรี ในปี พ.ศ. 2563  พบว่า ประชากรเสียชีวิตด้วยโรคมะเร็งมากที่สุด มากที่สุด รองลงมาคือ ปอดบวม,หลอดเลือดในสมอง ,โลหิตเป็นพิษ,หัวใจขาดเลือด มีอัตราการตายเท่ากับ 135.61,86.85,62.81,52.00 และ 40.79 ต่อประชากร 100,000  คน ตามลำดับ  (ตารางที่ 10)  เมื่อเปรียบเทียบอัตราตายด้วยโรคเรื้อรังกับเป้าหมายของแผน 4 ปีของกระทรวงสาธารณสุข (พ.ศ.2555 - 2559) ที่กำหนดในแผนฯคือ ลดอัตราการเพิ่มของการเจ็บป่วยด้วย  โรคเรื้อรัง 5 โรคได้แก่ โรคหัวใจ   ความดันโลหิตสูง เบาหวาน หลอดเลือดสมอง  และโรคมะเร็ง พบว่าในปี 2563  พบว่า จังหวัดลพบุรีไม่สามารถลดอัตราตายด้วยโรคเรื้อรังทั้ง 5 โรคนี้ได้ตามเป้าหมายของแผนฯ  (ตารางที่ 10)  </t>
  </si>
  <si>
    <t xml:space="preserve">      อายุคาดเฉลี่ยเมื่อแรกเกิดของประชากรจังหวัดลพบุรีปี พ.ศ. 2563  พบว่า จังหวัดลพบุรีมีอายุคาดเฉลี่ยรวม(เพศชาย+หญิง)เพิ่มขึ้นจาก 75.77 ปีในปี 2562 เป็น 76.03  ปีในปี 2563  เพศหญิงมีอายุคาดเฉลี่ยฯมากกว่าเพศชาย และทั้งสองเพศมีอายุคาดเฉลี่ยฯ ลดลงจากปี 2562  โดยเพศชายมีอายุคาดเฉลี่ยเพิ่มขึ้นจาก 72.01 ปี ในปี 2562 ซึ่งยังต่ำกว่าเป้าหมายของแผนฯ 11 ที่กำหนดอายุคาดเฉลี่ยเมื่อแรกเกิดของประชากรไทยเท่ากับ 80 ปี  ระดับอำเภอพบว่าประชากรอำเภอเมืองมีอายุคาดเฉลี่ยเมื่อแรกเกิดมากที่สุดคือ 77.39  ปี  อำเภอโคกเจริญมีอายุคาดเฉลี่ยเมื่อแรกเกิดน้อยที่สุดคือ 72.08 ปี  และทั้ง 11 อำเภอยังคงมีอายุคาดเฉลี่ยเมื่อแรกเกิดต่ำกว่าเป้าหมายของแผนฯ11  (ตารางที่ 16)</t>
  </si>
  <si>
    <t xml:space="preserve">    นอกจากนั้นยังพบว่า ประชากรจังหวัดลพบุรีมีอายุคาดเฉลี่ยเมื่ออายุ 60 ปี ลดลงเล็กน้อยจาก 23.26 ปี ในปี 2562 เป็น 23.13 ปีในปี 2563  เพศหญิงมีอายุคาดเฉลี่ยฯเมื่ออายุ60 ปีมากกว่าเพศชาย และทั้งเพศชายและหญิงมีอายุคาดเฉลี่ยฯลดลงจากปี 2562  โดยเพศชายมีอายุคาดเฉลี่ยเมื่อ60ปีลดลงจาก21.81 ปี ในปี 2562 เป็น 21.54 ปี ในปี 2563  เพศหญิงมีอายุคาดเฉลี่ยฯเมื่ออายุ 60 ปีเพิ่มขึ้นจาก 24.53 ปี ในปี 2562 เป็น  24.54 ปีในปี 2563   ระดับอำเภอพบว่าประชากรอำเภอเมืองมีอายุคาดเฉลี่ยเมื่ออายุ 60 ปีมากที่สุดคือ 24.66 ปี  อำเภอโคกเจริญมีอายุคาดเฉลี่ยเมื่ออายุ 60 ปี น้อยที่สุด คือ 19.88 ปี  (ตารางที่ 17)</t>
  </si>
  <si>
    <t xml:space="preserve">         จากข้อมูลสถานะสุขภาพปี 2563 จังหวัดลพบุรีควรเร่งวางแผนดำเนินการใน 3 ประเด็น ได้แก่  
</t>
  </si>
  <si>
    <t xml:space="preserve">      วิเคราะห์โดย : วิจักขณ์  ดวงจอมดี   นักวิชาการสาธารณสุขชำนาญการ กรกฎาคม 2564</t>
  </si>
  <si>
    <t>ปิรามิดประชากรจังหวัดลพบุรี ปี 2503, 2543, 2563 และ 2573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</si>
</sst>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87" formatCode="_(* #,##0.00_);_(* \(#,##0.00\);_(* &quot;-&quot;??_);_(@_)"/>
    <numFmt numFmtId="188" formatCode="#,##0_ ;\-#,##0\ "/>
    <numFmt numFmtId="189" formatCode="0.0"/>
    <numFmt numFmtId="190" formatCode="_-* #,##0_-;\-* #,##0_-;_-* &quot;-&quot;??_-;_-@_-"/>
  </numFmts>
  <fonts count="69">
    <font>
      <sz val="14"/>
      <name val="Cordia New"/>
      <charset val="222"/>
    </font>
    <font>
      <sz val="14"/>
      <name val="Cordia New"/>
      <family val="2"/>
    </font>
    <font>
      <sz val="16"/>
      <name val="Cordia New"/>
      <family val="2"/>
      <charset val="222"/>
    </font>
    <font>
      <b/>
      <sz val="14"/>
      <name val="Cordia New"/>
      <family val="2"/>
      <charset val="222"/>
    </font>
    <font>
      <sz val="14"/>
      <name val="Cordia New"/>
      <family val="2"/>
      <charset val="222"/>
    </font>
    <font>
      <sz val="14"/>
      <name val="CordiaUPC"/>
      <family val="2"/>
      <charset val="222"/>
    </font>
    <font>
      <sz val="14"/>
      <name val="Cordia New"/>
      <family val="2"/>
    </font>
    <font>
      <b/>
      <sz val="14"/>
      <name val="CordiaUPC"/>
      <family val="2"/>
      <charset val="222"/>
    </font>
    <font>
      <u/>
      <sz val="14"/>
      <name val="CordiaUPC"/>
      <family val="2"/>
      <charset val="222"/>
    </font>
    <font>
      <sz val="15"/>
      <name val="CordiaUPC"/>
      <family val="2"/>
      <charset val="222"/>
    </font>
    <font>
      <u/>
      <sz val="10.5"/>
      <color indexed="12"/>
      <name val="Cordia New"/>
      <family val="2"/>
    </font>
    <font>
      <b/>
      <sz val="14"/>
      <name val="Cordia New"/>
      <family val="2"/>
    </font>
    <font>
      <sz val="8"/>
      <name val="Cordia New"/>
      <family val="2"/>
    </font>
    <font>
      <sz val="14"/>
      <color indexed="10"/>
      <name val="CordiaUPC"/>
      <family val="2"/>
      <charset val="222"/>
    </font>
    <font>
      <sz val="10"/>
      <name val="Arial"/>
      <family val="2"/>
    </font>
    <font>
      <b/>
      <sz val="14"/>
      <color indexed="10"/>
      <name val="CordiaUPC"/>
      <family val="2"/>
      <charset val="222"/>
    </font>
    <font>
      <sz val="14"/>
      <name val="Angsana New"/>
      <family val="1"/>
    </font>
    <font>
      <b/>
      <sz val="15"/>
      <color indexed="8"/>
      <name val="TH SarabunPSK"/>
      <family val="2"/>
    </font>
    <font>
      <sz val="15"/>
      <name val="TH SarabunPSK"/>
      <family val="2"/>
    </font>
    <font>
      <sz val="15"/>
      <color indexed="8"/>
      <name val="TH SarabunPSK"/>
      <family val="2"/>
    </font>
    <font>
      <b/>
      <sz val="15"/>
      <name val="TH SarabunPSK"/>
      <family val="2"/>
    </font>
    <font>
      <sz val="14"/>
      <name val="CordiaUPC"/>
      <family val="2"/>
    </font>
    <font>
      <b/>
      <sz val="13"/>
      <name val="Cordia New"/>
      <family val="2"/>
    </font>
    <font>
      <b/>
      <sz val="14"/>
      <name val="CordiaUPC"/>
      <family val="2"/>
    </font>
    <font>
      <b/>
      <sz val="16"/>
      <name val="TH SarabunPSK"/>
      <family val="2"/>
    </font>
    <font>
      <sz val="14"/>
      <name val="TH SarabunPSK"/>
      <family val="2"/>
    </font>
    <font>
      <b/>
      <sz val="14"/>
      <name val="TH SarabunPSK"/>
      <family val="2"/>
    </font>
    <font>
      <sz val="16"/>
      <name val="TH SarabunPSK"/>
      <family val="2"/>
    </font>
    <font>
      <b/>
      <sz val="14"/>
      <color indexed="12"/>
      <name val="TH SarabunPSK"/>
      <family val="2"/>
    </font>
    <font>
      <b/>
      <i/>
      <sz val="14"/>
      <name val="TH SarabunPSK"/>
      <family val="2"/>
    </font>
    <font>
      <b/>
      <i/>
      <sz val="16"/>
      <name val="TH SarabunPSK"/>
      <family val="2"/>
    </font>
    <font>
      <b/>
      <sz val="13"/>
      <name val="TH SarabunPSK"/>
      <family val="2"/>
    </font>
    <font>
      <sz val="13"/>
      <name val="TH SarabunPSK"/>
      <family val="2"/>
    </font>
    <font>
      <b/>
      <sz val="14"/>
      <color indexed="8"/>
      <name val="TH SarabunPSK"/>
      <family val="2"/>
    </font>
    <font>
      <b/>
      <u/>
      <sz val="14"/>
      <color indexed="10"/>
      <name val="TH SarabunPSK"/>
      <family val="2"/>
    </font>
    <font>
      <u/>
      <sz val="14"/>
      <name val="TH SarabunPSK"/>
      <family val="2"/>
    </font>
    <font>
      <u/>
      <sz val="14"/>
      <name val="Cordia New"/>
      <family val="2"/>
      <charset val="222"/>
    </font>
    <font>
      <sz val="10"/>
      <name val="Arial"/>
      <family val="2"/>
    </font>
    <font>
      <sz val="13"/>
      <name val="Cordia New"/>
      <family val="2"/>
    </font>
    <font>
      <b/>
      <sz val="18"/>
      <name val="TH SarabunPSK"/>
      <family val="2"/>
    </font>
    <font>
      <b/>
      <sz val="15"/>
      <color indexed="12"/>
      <name val="TH SarabunPSK"/>
      <family val="2"/>
    </font>
    <font>
      <sz val="15"/>
      <color indexed="12"/>
      <name val="TH SarabunPSK"/>
      <family val="2"/>
    </font>
    <font>
      <sz val="10"/>
      <name val="Arial"/>
      <family val="2"/>
      <charset val="222"/>
    </font>
    <font>
      <b/>
      <sz val="14"/>
      <name val="Angsana New"/>
      <family val="1"/>
    </font>
    <font>
      <sz val="14"/>
      <color indexed="8"/>
      <name val="Cordia New"/>
      <family val="2"/>
    </font>
    <font>
      <sz val="8"/>
      <name val="Cordia New"/>
      <family val="2"/>
    </font>
    <font>
      <sz val="14"/>
      <name val="TH Sarabun New"/>
      <family val="2"/>
    </font>
    <font>
      <b/>
      <sz val="14"/>
      <name val="TH Sarabun New"/>
      <family val="2"/>
    </font>
    <font>
      <u/>
      <sz val="16"/>
      <color indexed="12"/>
      <name val="TH SarabunPSK"/>
      <family val="2"/>
    </font>
    <font>
      <b/>
      <sz val="24"/>
      <name val="TH SarabunPSK"/>
      <family val="2"/>
    </font>
    <font>
      <sz val="14"/>
      <name val="Cordia New"/>
      <family val="2"/>
    </font>
    <font>
      <b/>
      <u/>
      <sz val="14"/>
      <name val="TH SarabunPSK"/>
      <family val="2"/>
    </font>
    <font>
      <sz val="11"/>
      <color theme="1"/>
      <name val="Calibri"/>
      <family val="2"/>
      <charset val="222"/>
    </font>
    <font>
      <b/>
      <sz val="11"/>
      <color theme="1"/>
      <name val="Tahoma"/>
      <family val="2"/>
      <charset val="222"/>
      <scheme val="minor"/>
    </font>
    <font>
      <u/>
      <sz val="14"/>
      <color rgb="FFFF0000"/>
      <name val="CordiaUPC"/>
      <family val="2"/>
      <charset val="222"/>
    </font>
    <font>
      <u/>
      <sz val="14"/>
      <color rgb="FFFF0000"/>
      <name val="TH SarabunPSK"/>
      <family val="2"/>
    </font>
    <font>
      <sz val="14"/>
      <color rgb="FFFF0000"/>
      <name val="CordiaUPC"/>
      <family val="2"/>
      <charset val="222"/>
    </font>
    <font>
      <sz val="14"/>
      <color theme="1"/>
      <name val="CordiaUPC"/>
      <family val="2"/>
      <charset val="222"/>
    </font>
    <font>
      <sz val="14"/>
      <color rgb="FF0B0080"/>
      <name val="Cordia New"/>
      <family val="2"/>
    </font>
    <font>
      <b/>
      <sz val="14"/>
      <color rgb="FFFF0000"/>
      <name val="Cordia New"/>
      <family val="2"/>
    </font>
    <font>
      <b/>
      <sz val="14"/>
      <color rgb="FFFF0000"/>
      <name val="TH SarabunPSK"/>
      <family val="2"/>
    </font>
    <font>
      <b/>
      <sz val="12"/>
      <color rgb="FFFF0000"/>
      <name val="TH SarabunPSK"/>
      <family val="2"/>
    </font>
    <font>
      <b/>
      <sz val="15"/>
      <color rgb="FFFF0000"/>
      <name val="TH SarabunPSK"/>
      <family val="2"/>
    </font>
    <font>
      <u/>
      <sz val="14"/>
      <color rgb="FF0B0080"/>
      <name val="Cordia New"/>
      <family val="2"/>
    </font>
    <font>
      <b/>
      <u/>
      <sz val="14"/>
      <color rgb="FFFF0000"/>
      <name val="TH SarabunPSK"/>
      <family val="2"/>
    </font>
    <font>
      <sz val="14"/>
      <color rgb="FFFF0000"/>
      <name val="Cordia New"/>
      <family val="2"/>
    </font>
    <font>
      <sz val="14"/>
      <color rgb="FFFF0000"/>
      <name val="TH SarabunPSK"/>
      <family val="2"/>
    </font>
    <font>
      <b/>
      <sz val="16"/>
      <color rgb="FFFF0000"/>
      <name val="TH SarabunPSK"/>
      <family val="2"/>
    </font>
    <font>
      <sz val="8"/>
      <name val="Cordia New"/>
      <charset val="222"/>
    </font>
  </fonts>
  <fills count="2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rgb="FFFF99FF"/>
        <bgColor indexed="64"/>
      </patternFill>
    </fill>
    <fill>
      <patternFill patternType="solid">
        <fgColor rgb="FFE7FFE7"/>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99FFCC"/>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4E3BA"/>
        <bgColor indexed="64"/>
      </patternFill>
    </fill>
    <fill>
      <patternFill patternType="solid">
        <fgColor theme="6" tint="0.79998168889431442"/>
        <bgColor indexed="64"/>
      </patternFill>
    </fill>
    <fill>
      <patternFill patternType="solid">
        <fgColor theme="2"/>
        <bgColor indexed="64"/>
      </patternFill>
    </fill>
    <fill>
      <patternFill patternType="solid">
        <fgColor rgb="FFFFFF66"/>
        <bgColor indexed="64"/>
      </patternFill>
    </fill>
    <fill>
      <patternFill patternType="solid">
        <fgColor rgb="FFFFC000"/>
        <bgColor indexed="64"/>
      </patternFill>
    </fill>
    <fill>
      <patternFill patternType="solid">
        <fgColor rgb="FFFF66FF"/>
        <bgColor indexed="64"/>
      </patternFill>
    </fill>
    <fill>
      <patternFill patternType="solid">
        <fgColor theme="9" tint="0.79998168889431442"/>
        <bgColor indexed="64"/>
      </patternFill>
    </fill>
    <fill>
      <patternFill patternType="solid">
        <fgColor rgb="FFFFE8B9"/>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4">
    <xf numFmtId="0" fontId="0" fillId="0" borderId="0"/>
    <xf numFmtId="0" fontId="42" fillId="0" borderId="0"/>
    <xf numFmtId="43" fontId="1" fillId="0" borderId="0" applyFont="0" applyFill="0" applyBorder="0" applyAlignment="0" applyProtection="0"/>
    <xf numFmtId="187" fontId="44" fillId="0" borderId="0" applyFont="0" applyFill="0" applyBorder="0" applyAlignment="0" applyProtection="0"/>
    <xf numFmtId="43" fontId="50" fillId="0" borderId="0" applyFont="0" applyFill="0" applyBorder="0" applyAlignment="0" applyProtection="0"/>
    <xf numFmtId="0" fontId="10" fillId="0" borderId="0" applyNumberFormat="0" applyFill="0" applyBorder="0" applyAlignment="0" applyProtection="0">
      <alignment vertical="top"/>
      <protection locked="0"/>
    </xf>
    <xf numFmtId="0" fontId="52" fillId="0" borderId="0"/>
    <xf numFmtId="0" fontId="14" fillId="0" borderId="0"/>
    <xf numFmtId="0" fontId="37" fillId="0" borderId="0"/>
    <xf numFmtId="0" fontId="14" fillId="0" borderId="0"/>
    <xf numFmtId="9" fontId="1" fillId="0" borderId="0" applyFont="0" applyFill="0" applyBorder="0" applyAlignment="0" applyProtection="0"/>
    <xf numFmtId="9" fontId="50" fillId="0" borderId="0" applyFont="0" applyFill="0" applyBorder="0" applyAlignment="0" applyProtection="0"/>
    <xf numFmtId="0" fontId="14" fillId="0" borderId="0"/>
    <xf numFmtId="0" fontId="14" fillId="0" borderId="0"/>
  </cellStyleXfs>
  <cellXfs count="1305">
    <xf numFmtId="0" fontId="0" fillId="0" borderId="0" xfId="0"/>
    <xf numFmtId="0" fontId="2" fillId="2" borderId="0" xfId="0" applyFont="1" applyFill="1"/>
    <xf numFmtId="0" fontId="4" fillId="0" borderId="0" xfId="0" applyFont="1"/>
    <xf numFmtId="0" fontId="4" fillId="2" borderId="0" xfId="0" applyFont="1" applyFill="1"/>
    <xf numFmtId="0" fontId="5" fillId="0" borderId="0" xfId="0" applyFont="1" applyAlignment="1">
      <alignment vertical="center"/>
    </xf>
    <xf numFmtId="0" fontId="6" fillId="0" borderId="0" xfId="0" applyFont="1"/>
    <xf numFmtId="0" fontId="4" fillId="0" borderId="0" xfId="0" applyFont="1" applyAlignment="1">
      <alignment vertical="center"/>
    </xf>
    <xf numFmtId="0" fontId="4" fillId="2" borderId="0" xfId="0" applyFont="1" applyFill="1" applyAlignment="1">
      <alignment vertical="center"/>
    </xf>
    <xf numFmtId="3" fontId="5" fillId="0" borderId="0" xfId="0" applyNumberFormat="1" applyFont="1" applyAlignment="1">
      <alignment vertical="center"/>
    </xf>
    <xf numFmtId="2" fontId="5" fillId="0" borderId="0" xfId="0" applyNumberFormat="1" applyFont="1" applyAlignment="1">
      <alignment vertical="center"/>
    </xf>
    <xf numFmtId="41" fontId="5" fillId="0" borderId="0" xfId="0" applyNumberFormat="1" applyFont="1" applyAlignment="1">
      <alignment vertical="center"/>
    </xf>
    <xf numFmtId="41" fontId="5" fillId="0" borderId="0" xfId="0" applyNumberFormat="1" applyFont="1" applyBorder="1" applyAlignment="1">
      <alignment vertical="center"/>
    </xf>
    <xf numFmtId="188" fontId="5" fillId="0" borderId="0" xfId="0" applyNumberFormat="1" applyFont="1" applyAlignment="1">
      <alignment vertical="center"/>
    </xf>
    <xf numFmtId="0" fontId="5" fillId="0" borderId="0" xfId="0" applyFont="1" applyBorder="1" applyAlignment="1">
      <alignment vertical="center"/>
    </xf>
    <xf numFmtId="0" fontId="4" fillId="0" borderId="0" xfId="0" applyFont="1" applyAlignment="1">
      <alignment horizontal="center" vertical="center"/>
    </xf>
    <xf numFmtId="0" fontId="4" fillId="2" borderId="0" xfId="0" applyFont="1" applyFill="1" applyBorder="1" applyAlignment="1">
      <alignment horizontal="left" vertical="center"/>
    </xf>
    <xf numFmtId="3" fontId="5" fillId="0" borderId="1" xfId="0" applyNumberFormat="1" applyFont="1" applyBorder="1" applyAlignment="1">
      <alignment vertical="center"/>
    </xf>
    <xf numFmtId="2" fontId="5" fillId="0" borderId="1" xfId="0" applyNumberFormat="1" applyFont="1" applyBorder="1" applyAlignment="1">
      <alignment vertical="center"/>
    </xf>
    <xf numFmtId="0" fontId="5" fillId="0" borderId="2" xfId="0" applyFont="1" applyBorder="1" applyAlignment="1">
      <alignment vertical="center"/>
    </xf>
    <xf numFmtId="3" fontId="5" fillId="0" borderId="2" xfId="0" applyNumberFormat="1" applyFont="1" applyBorder="1" applyAlignment="1">
      <alignment vertical="center"/>
    </xf>
    <xf numFmtId="2" fontId="5" fillId="0" borderId="2" xfId="0" applyNumberFormat="1" applyFont="1" applyBorder="1" applyAlignment="1">
      <alignment vertical="center"/>
    </xf>
    <xf numFmtId="3" fontId="5" fillId="0" borderId="3" xfId="0" applyNumberFormat="1" applyFont="1" applyBorder="1" applyAlignment="1">
      <alignment vertical="center"/>
    </xf>
    <xf numFmtId="2" fontId="5" fillId="0" borderId="4" xfId="0" applyNumberFormat="1" applyFont="1" applyBorder="1" applyAlignment="1">
      <alignment vertical="center"/>
    </xf>
    <xf numFmtId="0" fontId="5" fillId="2" borderId="0" xfId="0" applyFont="1" applyFill="1" applyAlignment="1">
      <alignment vertical="center"/>
    </xf>
    <xf numFmtId="0" fontId="4" fillId="2" borderId="0" xfId="0" applyNumberFormat="1" applyFont="1" applyFill="1" applyAlignment="1">
      <alignment horizontal="center" vertical="justify"/>
    </xf>
    <xf numFmtId="188" fontId="5" fillId="0" borderId="3" xfId="0" applyNumberFormat="1" applyFont="1" applyBorder="1" applyAlignment="1">
      <alignment vertical="center"/>
    </xf>
    <xf numFmtId="188" fontId="5" fillId="0" borderId="2" xfId="0" applyNumberFormat="1" applyFont="1" applyBorder="1" applyAlignment="1">
      <alignment vertical="center"/>
    </xf>
    <xf numFmtId="0" fontId="6" fillId="2" borderId="0" xfId="0" applyFont="1" applyFill="1"/>
    <xf numFmtId="1" fontId="6" fillId="0" borderId="0" xfId="0" applyNumberFormat="1" applyFont="1"/>
    <xf numFmtId="3" fontId="9" fillId="3" borderId="0" xfId="0" applyNumberFormat="1" applyFont="1" applyFill="1" applyAlignment="1">
      <alignment vertical="center"/>
    </xf>
    <xf numFmtId="41" fontId="9" fillId="3" borderId="0" xfId="0" applyNumberFormat="1" applyFont="1" applyFill="1" applyBorder="1" applyAlignment="1">
      <alignment vertical="center"/>
    </xf>
    <xf numFmtId="188" fontId="9" fillId="3" borderId="0" xfId="0" applyNumberFormat="1" applyFont="1" applyFill="1" applyAlignment="1">
      <alignment vertical="center"/>
    </xf>
    <xf numFmtId="2" fontId="9" fillId="3" borderId="0" xfId="0" applyNumberFormat="1" applyFont="1" applyFill="1" applyAlignment="1">
      <alignment vertical="center"/>
    </xf>
    <xf numFmtId="0" fontId="9" fillId="3" borderId="0" xfId="0" applyFont="1" applyFill="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13" fillId="0" borderId="0" xfId="0" applyFont="1" applyAlignment="1">
      <alignment vertical="center"/>
    </xf>
    <xf numFmtId="0" fontId="13" fillId="2" borderId="0" xfId="0" applyFont="1" applyFill="1" applyAlignment="1">
      <alignment vertical="center"/>
    </xf>
    <xf numFmtId="0" fontId="7" fillId="0" borderId="6" xfId="0" applyFont="1" applyBorder="1" applyAlignment="1">
      <alignment vertical="center"/>
    </xf>
    <xf numFmtId="1" fontId="4" fillId="0" borderId="0" xfId="0" applyNumberFormat="1" applyFont="1"/>
    <xf numFmtId="0" fontId="16" fillId="0" borderId="0" xfId="0" applyFont="1"/>
    <xf numFmtId="1" fontId="4" fillId="2" borderId="0" xfId="0" applyNumberFormat="1" applyFont="1" applyFill="1" applyBorder="1" applyAlignment="1">
      <alignment horizontal="left" vertical="center"/>
    </xf>
    <xf numFmtId="0" fontId="11" fillId="0" borderId="0" xfId="0" applyFont="1" applyAlignment="1">
      <alignment vertical="center"/>
    </xf>
    <xf numFmtId="2" fontId="5" fillId="2" borderId="2" xfId="0" applyNumberFormat="1" applyFont="1" applyFill="1" applyBorder="1" applyAlignment="1">
      <alignment vertical="center"/>
    </xf>
    <xf numFmtId="1" fontId="6" fillId="2" borderId="0" xfId="0" applyNumberFormat="1" applyFont="1" applyFill="1"/>
    <xf numFmtId="1" fontId="2" fillId="2" borderId="0" xfId="0" applyNumberFormat="1" applyFont="1" applyFill="1"/>
    <xf numFmtId="0" fontId="5" fillId="0" borderId="3" xfId="0" applyFont="1" applyBorder="1" applyAlignment="1">
      <alignment vertical="center"/>
    </xf>
    <xf numFmtId="2" fontId="5" fillId="0" borderId="7" xfId="0" applyNumberFormat="1" applyFont="1" applyBorder="1" applyAlignment="1">
      <alignment vertical="center"/>
    </xf>
    <xf numFmtId="2" fontId="54" fillId="0" borderId="2" xfId="0" applyNumberFormat="1" applyFont="1" applyBorder="1" applyAlignment="1">
      <alignment vertical="center"/>
    </xf>
    <xf numFmtId="2" fontId="4" fillId="5" borderId="0" xfId="0" applyNumberFormat="1" applyFont="1" applyFill="1" applyBorder="1" applyAlignment="1">
      <alignment horizontal="right" vertical="center"/>
    </xf>
    <xf numFmtId="0" fontId="4" fillId="5" borderId="0" xfId="0" applyFont="1" applyFill="1" applyAlignment="1">
      <alignment vertical="center"/>
    </xf>
    <xf numFmtId="1" fontId="4" fillId="5" borderId="0" xfId="0" applyNumberFormat="1" applyFont="1" applyFill="1" applyBorder="1" applyAlignment="1">
      <alignment horizontal="right" vertical="center"/>
    </xf>
    <xf numFmtId="2" fontId="2" fillId="2" borderId="0" xfId="0" applyNumberFormat="1" applyFont="1" applyFill="1"/>
    <xf numFmtId="0" fontId="2" fillId="2" borderId="8" xfId="0" applyFont="1" applyFill="1" applyBorder="1"/>
    <xf numFmtId="0" fontId="5" fillId="0" borderId="4" xfId="0" applyFont="1" applyBorder="1" applyAlignment="1">
      <alignment vertical="center"/>
    </xf>
    <xf numFmtId="0" fontId="0" fillId="0" borderId="0" xfId="0" applyAlignment="1">
      <alignment vertical="center" readingOrder="1"/>
    </xf>
    <xf numFmtId="0" fontId="5" fillId="2" borderId="0" xfId="0" applyFont="1" applyFill="1" applyAlignment="1">
      <alignmen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0" fillId="0" borderId="2" xfId="0" applyBorder="1" applyAlignment="1">
      <alignment vertical="center"/>
    </xf>
    <xf numFmtId="0" fontId="5" fillId="5" borderId="0" xfId="0" applyFont="1" applyFill="1" applyAlignment="1">
      <alignment vertical="center"/>
    </xf>
    <xf numFmtId="2" fontId="5" fillId="5" borderId="0" xfId="0" applyNumberFormat="1" applyFont="1" applyFill="1" applyAlignment="1">
      <alignment vertical="center"/>
    </xf>
    <xf numFmtId="0" fontId="5" fillId="5" borderId="0" xfId="0" applyFont="1" applyFill="1" applyBorder="1" applyAlignment="1">
      <alignment vertical="center"/>
    </xf>
    <xf numFmtId="1" fontId="6" fillId="0" borderId="0" xfId="0" applyNumberFormat="1" applyFont="1" applyAlignment="1">
      <alignment vertical="center"/>
    </xf>
    <xf numFmtId="0" fontId="6" fillId="2" borderId="0" xfId="0" applyNumberFormat="1" applyFont="1" applyFill="1" applyAlignment="1">
      <alignment horizontal="center" vertical="justify"/>
    </xf>
    <xf numFmtId="2" fontId="18" fillId="0" borderId="0" xfId="0" applyNumberFormat="1" applyFont="1" applyAlignment="1">
      <alignment vertical="top"/>
    </xf>
    <xf numFmtId="0" fontId="0" fillId="0" borderId="0" xfId="0" applyAlignment="1">
      <alignment vertical="center"/>
    </xf>
    <xf numFmtId="2" fontId="22" fillId="5" borderId="2" xfId="0" applyNumberFormat="1" applyFont="1" applyFill="1" applyBorder="1" applyAlignment="1">
      <alignment horizontal="center" vertical="top" wrapText="1"/>
    </xf>
    <xf numFmtId="0" fontId="6" fillId="0" borderId="2" xfId="12" applyFont="1" applyBorder="1" applyAlignment="1">
      <alignment vertical="center"/>
    </xf>
    <xf numFmtId="3" fontId="6" fillId="0" borderId="2" xfId="0" applyNumberFormat="1" applyFont="1" applyBorder="1" applyAlignment="1">
      <alignment vertical="center"/>
    </xf>
    <xf numFmtId="41" fontId="5" fillId="0" borderId="9" xfId="0" applyNumberFormat="1" applyFont="1" applyBorder="1" applyAlignment="1">
      <alignment vertical="center"/>
    </xf>
    <xf numFmtId="0" fontId="2" fillId="6" borderId="0" xfId="0" applyFont="1" applyFill="1"/>
    <xf numFmtId="0" fontId="2" fillId="6" borderId="8" xfId="0" applyFont="1" applyFill="1" applyBorder="1"/>
    <xf numFmtId="0" fontId="6" fillId="6" borderId="0" xfId="0" applyFont="1" applyFill="1"/>
    <xf numFmtId="0" fontId="2" fillId="7" borderId="0" xfId="0" applyFont="1" applyFill="1"/>
    <xf numFmtId="2" fontId="2" fillId="7" borderId="0" xfId="0" applyNumberFormat="1" applyFont="1" applyFill="1"/>
    <xf numFmtId="0" fontId="17" fillId="0" borderId="0" xfId="0" applyFont="1" applyAlignment="1">
      <alignment vertical="top"/>
    </xf>
    <xf numFmtId="0" fontId="18" fillId="0" borderId="0" xfId="0" applyFont="1" applyAlignment="1">
      <alignment vertical="top"/>
    </xf>
    <xf numFmtId="0" fontId="18" fillId="0" borderId="0" xfId="0" applyFont="1" applyAlignment="1">
      <alignment vertical="top" wrapText="1"/>
    </xf>
    <xf numFmtId="0" fontId="20" fillId="0" borderId="0" xfId="0" applyFont="1" applyAlignment="1">
      <alignment vertical="top"/>
    </xf>
    <xf numFmtId="0" fontId="18" fillId="0" borderId="0" xfId="0" applyNumberFormat="1" applyFont="1" applyAlignment="1">
      <alignment vertical="top"/>
    </xf>
    <xf numFmtId="0" fontId="20" fillId="0" borderId="0" xfId="0" applyFont="1" applyAlignment="1">
      <alignment vertical="top" readingOrder="1"/>
    </xf>
    <xf numFmtId="0" fontId="24" fillId="0" borderId="0" xfId="0" applyFont="1" applyAlignment="1">
      <alignment horizontal="center"/>
    </xf>
    <xf numFmtId="0" fontId="25" fillId="0" borderId="0" xfId="0" applyFont="1"/>
    <xf numFmtId="0" fontId="25" fillId="0" borderId="0" xfId="0" applyFont="1" applyAlignment="1">
      <alignment vertical="center"/>
    </xf>
    <xf numFmtId="0" fontId="26" fillId="0" borderId="0" xfId="0" applyFont="1" applyAlignment="1">
      <alignment vertical="center"/>
    </xf>
    <xf numFmtId="0" fontId="27" fillId="0" borderId="0" xfId="0" applyFont="1"/>
    <xf numFmtId="0" fontId="27" fillId="0" borderId="0" xfId="0" applyFont="1" applyAlignment="1">
      <alignment vertical="center"/>
    </xf>
    <xf numFmtId="0" fontId="24" fillId="0" borderId="0" xfId="0" applyFont="1" applyAlignment="1">
      <alignment vertical="center"/>
    </xf>
    <xf numFmtId="2" fontId="25" fillId="0" borderId="0" xfId="0" applyNumberFormat="1" applyFont="1"/>
    <xf numFmtId="2" fontId="26" fillId="0" borderId="0" xfId="0" applyNumberFormat="1" applyFont="1"/>
    <xf numFmtId="2" fontId="25" fillId="0" borderId="10" xfId="0" applyNumberFormat="1" applyFont="1" applyBorder="1"/>
    <xf numFmtId="2" fontId="26" fillId="0" borderId="10" xfId="0" applyNumberFormat="1" applyFont="1" applyBorder="1"/>
    <xf numFmtId="2" fontId="26" fillId="0" borderId="0" xfId="0" applyNumberFormat="1" applyFont="1" applyBorder="1"/>
    <xf numFmtId="3" fontId="25" fillId="0" borderId="0" xfId="0" applyNumberFormat="1" applyFont="1" applyAlignment="1">
      <alignment vertical="center"/>
    </xf>
    <xf numFmtId="0" fontId="26" fillId="0" borderId="9" xfId="0" applyFont="1" applyBorder="1" applyAlignment="1">
      <alignment vertical="top"/>
    </xf>
    <xf numFmtId="2" fontId="26" fillId="5" borderId="9" xfId="0" applyNumberFormat="1" applyFont="1" applyFill="1" applyBorder="1" applyAlignment="1">
      <alignment vertical="top" wrapText="1"/>
    </xf>
    <xf numFmtId="2" fontId="26" fillId="0" borderId="0" xfId="0" applyNumberFormat="1" applyFont="1" applyAlignment="1">
      <alignment vertical="top"/>
    </xf>
    <xf numFmtId="0" fontId="26" fillId="0" borderId="0" xfId="0" applyFont="1" applyBorder="1" applyAlignment="1">
      <alignment vertical="top"/>
    </xf>
    <xf numFmtId="2" fontId="26" fillId="5" borderId="0" xfId="0" applyNumberFormat="1" applyFont="1" applyFill="1" applyBorder="1" applyAlignment="1">
      <alignment vertical="top" wrapText="1"/>
    </xf>
    <xf numFmtId="0" fontId="26" fillId="0" borderId="10" xfId="0" applyFont="1" applyBorder="1" applyAlignment="1">
      <alignment vertical="top"/>
    </xf>
    <xf numFmtId="2" fontId="26" fillId="5" borderId="10" xfId="0" applyNumberFormat="1" applyFont="1" applyFill="1" applyBorder="1" applyAlignment="1">
      <alignment vertical="top" wrapText="1"/>
    </xf>
    <xf numFmtId="0" fontId="28" fillId="0" borderId="0" xfId="0" applyFont="1" applyBorder="1" applyAlignment="1">
      <alignment vertical="top"/>
    </xf>
    <xf numFmtId="0" fontId="26" fillId="5" borderId="0" xfId="0" applyFont="1" applyFill="1" applyBorder="1" applyAlignment="1">
      <alignment vertical="top"/>
    </xf>
    <xf numFmtId="0" fontId="26" fillId="0" borderId="0" xfId="0" applyFont="1"/>
    <xf numFmtId="0" fontId="26" fillId="0" borderId="0" xfId="0" applyFont="1" applyAlignment="1">
      <alignment horizontal="center"/>
    </xf>
    <xf numFmtId="0" fontId="26" fillId="0" borderId="0" xfId="0" applyFont="1" applyFill="1" applyBorder="1" applyAlignment="1"/>
    <xf numFmtId="0" fontId="27" fillId="0" borderId="0" xfId="0" applyFont="1" applyAlignment="1">
      <alignment horizontal="right"/>
    </xf>
    <xf numFmtId="0" fontId="27" fillId="0" borderId="0" xfId="0" applyFont="1" applyAlignment="1">
      <alignment horizontal="right" wrapText="1"/>
    </xf>
    <xf numFmtId="2" fontId="27" fillId="0" borderId="0" xfId="0" applyNumberFormat="1" applyFont="1" applyAlignment="1">
      <alignment horizontal="right"/>
    </xf>
    <xf numFmtId="0" fontId="26" fillId="0" borderId="10" xfId="0" applyFont="1" applyFill="1" applyBorder="1" applyAlignment="1"/>
    <xf numFmtId="0" fontId="27" fillId="0" borderId="10" xfId="0" applyFont="1" applyBorder="1" applyAlignment="1">
      <alignment horizontal="right"/>
    </xf>
    <xf numFmtId="0" fontId="27" fillId="0" borderId="10" xfId="0" applyFont="1" applyBorder="1" applyAlignment="1">
      <alignment horizontal="right" wrapText="1"/>
    </xf>
    <xf numFmtId="2" fontId="27" fillId="0" borderId="10" xfId="0" applyNumberFormat="1" applyFont="1" applyBorder="1" applyAlignment="1">
      <alignment horizontal="right"/>
    </xf>
    <xf numFmtId="2" fontId="25" fillId="0" borderId="0" xfId="0" applyNumberFormat="1" applyFont="1" applyAlignment="1">
      <alignment vertical="center"/>
    </xf>
    <xf numFmtId="0" fontId="25" fillId="0" borderId="0" xfId="0" applyFont="1" applyBorder="1" applyAlignment="1">
      <alignment vertical="center"/>
    </xf>
    <xf numFmtId="0" fontId="24" fillId="0" borderId="0" xfId="0" applyFont="1"/>
    <xf numFmtId="0" fontId="30" fillId="8" borderId="11" xfId="0" applyFont="1" applyFill="1" applyBorder="1" applyAlignment="1">
      <alignment horizontal="center"/>
    </xf>
    <xf numFmtId="2" fontId="30" fillId="8" borderId="11" xfId="0" applyNumberFormat="1" applyFont="1" applyFill="1" applyBorder="1" applyAlignment="1">
      <alignment horizontal="center"/>
    </xf>
    <xf numFmtId="2" fontId="27" fillId="0" borderId="0" xfId="0" applyNumberFormat="1" applyFont="1"/>
    <xf numFmtId="0" fontId="24" fillId="0" borderId="0" xfId="0" applyFont="1" applyFill="1" applyBorder="1" applyAlignment="1"/>
    <xf numFmtId="0" fontId="24" fillId="0" borderId="10" xfId="0" applyFont="1" applyFill="1" applyBorder="1" applyAlignment="1"/>
    <xf numFmtId="2" fontId="27" fillId="0" borderId="10" xfId="0" applyNumberFormat="1" applyFont="1" applyBorder="1"/>
    <xf numFmtId="2" fontId="27" fillId="0" borderId="0" xfId="0" applyNumberFormat="1" applyFont="1" applyAlignment="1">
      <alignment vertical="center"/>
    </xf>
    <xf numFmtId="0" fontId="31" fillId="0" borderId="0" xfId="0" applyFont="1"/>
    <xf numFmtId="0" fontId="32" fillId="0" borderId="0" xfId="0" applyFont="1"/>
    <xf numFmtId="0" fontId="31" fillId="0" borderId="0" xfId="0" applyFont="1" applyAlignment="1">
      <alignment horizontal="center"/>
    </xf>
    <xf numFmtId="3" fontId="32" fillId="0" borderId="8" xfId="0" applyNumberFormat="1" applyFont="1" applyBorder="1"/>
    <xf numFmtId="0" fontId="25" fillId="0" borderId="10" xfId="0" applyFont="1" applyBorder="1" applyAlignment="1">
      <alignment vertical="center"/>
    </xf>
    <xf numFmtId="2" fontId="25" fillId="0" borderId="10" xfId="0" applyNumberFormat="1" applyFont="1" applyBorder="1" applyAlignment="1">
      <alignment vertical="center"/>
    </xf>
    <xf numFmtId="0" fontId="32" fillId="0" borderId="0" xfId="0" applyFont="1" applyAlignment="1">
      <alignment horizontal="left" vertical="center"/>
    </xf>
    <xf numFmtId="0" fontId="32" fillId="0" borderId="0" xfId="0" applyFont="1" applyAlignment="1">
      <alignment horizontal="center"/>
    </xf>
    <xf numFmtId="2" fontId="32" fillId="0" borderId="0" xfId="0" applyNumberFormat="1" applyFont="1" applyAlignment="1">
      <alignment horizontal="center"/>
    </xf>
    <xf numFmtId="2" fontId="31" fillId="0" borderId="0" xfId="0" applyNumberFormat="1" applyFont="1"/>
    <xf numFmtId="2" fontId="32" fillId="0" borderId="0" xfId="0" applyNumberFormat="1" applyFont="1"/>
    <xf numFmtId="0" fontId="25" fillId="2" borderId="0" xfId="0" applyFont="1" applyFill="1"/>
    <xf numFmtId="0" fontId="26" fillId="2" borderId="9" xfId="0" applyFont="1" applyFill="1" applyBorder="1" applyAlignment="1">
      <alignment horizontal="center" vertical="center" wrapText="1"/>
    </xf>
    <xf numFmtId="0" fontId="26" fillId="3" borderId="11" xfId="0" applyFont="1" applyFill="1" applyBorder="1" applyAlignment="1">
      <alignment horizontal="right"/>
    </xf>
    <xf numFmtId="3" fontId="26" fillId="3" borderId="11" xfId="0" applyNumberFormat="1" applyFont="1" applyFill="1" applyBorder="1" applyAlignment="1">
      <alignment horizontal="right"/>
    </xf>
    <xf numFmtId="0" fontId="26" fillId="2" borderId="11" xfId="0" applyFont="1" applyFill="1" applyBorder="1" applyAlignment="1">
      <alignment horizontal="right"/>
    </xf>
    <xf numFmtId="3" fontId="26" fillId="2" borderId="11" xfId="0" applyNumberFormat="1" applyFont="1" applyFill="1" applyBorder="1" applyAlignment="1">
      <alignment horizontal="right"/>
    </xf>
    <xf numFmtId="1" fontId="26" fillId="3" borderId="11" xfId="0" applyNumberFormat="1" applyFont="1" applyFill="1" applyBorder="1" applyAlignment="1">
      <alignment horizontal="right"/>
    </xf>
    <xf numFmtId="1" fontId="26" fillId="2" borderId="11" xfId="0" applyNumberFormat="1" applyFont="1" applyFill="1" applyBorder="1" applyAlignment="1">
      <alignment horizontal="right"/>
    </xf>
    <xf numFmtId="0" fontId="25" fillId="2" borderId="0" xfId="0" applyFont="1" applyFill="1" applyAlignment="1">
      <alignment vertical="center"/>
    </xf>
    <xf numFmtId="0" fontId="20" fillId="0" borderId="0" xfId="0" applyFont="1" applyAlignment="1">
      <alignment vertical="center"/>
    </xf>
    <xf numFmtId="1" fontId="25" fillId="0" borderId="0" xfId="0" applyNumberFormat="1" applyFont="1"/>
    <xf numFmtId="0" fontId="25" fillId="0" borderId="0" xfId="0" applyFont="1" applyBorder="1"/>
    <xf numFmtId="1" fontId="25" fillId="0" borderId="0" xfId="0" applyNumberFormat="1" applyFont="1" applyAlignment="1">
      <alignment vertical="center"/>
    </xf>
    <xf numFmtId="0" fontId="25" fillId="2" borderId="0" xfId="0" applyNumberFormat="1" applyFont="1" applyFill="1" applyAlignment="1">
      <alignment horizontal="left" vertical="center"/>
    </xf>
    <xf numFmtId="2" fontId="26" fillId="5" borderId="10" xfId="0" applyNumberFormat="1" applyFont="1" applyFill="1" applyBorder="1" applyAlignment="1">
      <alignment vertical="center"/>
    </xf>
    <xf numFmtId="0" fontId="25" fillId="2" borderId="9" xfId="0" applyNumberFormat="1" applyFont="1" applyFill="1" applyBorder="1" applyAlignment="1">
      <alignment horizontal="center" vertical="center"/>
    </xf>
    <xf numFmtId="0" fontId="26" fillId="2" borderId="0" xfId="0" applyFont="1" applyFill="1" applyAlignment="1">
      <alignment horizontal="center" vertical="center"/>
    </xf>
    <xf numFmtId="0" fontId="25" fillId="2" borderId="0" xfId="0" applyNumberFormat="1" applyFont="1" applyFill="1" applyBorder="1" applyAlignment="1">
      <alignment horizontal="center" vertical="center"/>
    </xf>
    <xf numFmtId="0" fontId="25" fillId="2" borderId="0" xfId="0" applyFont="1" applyFill="1" applyAlignment="1">
      <alignment horizontal="center" vertical="center"/>
    </xf>
    <xf numFmtId="1" fontId="25" fillId="0" borderId="0" xfId="0" applyNumberFormat="1" applyFont="1" applyBorder="1" applyAlignment="1">
      <alignment vertical="center"/>
    </xf>
    <xf numFmtId="2" fontId="25" fillId="0" borderId="0" xfId="0" applyNumberFormat="1" applyFont="1" applyBorder="1" applyAlignment="1">
      <alignment vertical="center"/>
    </xf>
    <xf numFmtId="1" fontId="55" fillId="0" borderId="0" xfId="0" applyNumberFormat="1" applyFont="1" applyBorder="1" applyAlignment="1">
      <alignment vertical="center"/>
    </xf>
    <xf numFmtId="2" fontId="55" fillId="0" borderId="0" xfId="0" applyNumberFormat="1" applyFont="1" applyBorder="1" applyAlignment="1">
      <alignment vertical="center"/>
    </xf>
    <xf numFmtId="1" fontId="35" fillId="0" borderId="0" xfId="0" applyNumberFormat="1" applyFont="1" applyBorder="1" applyAlignment="1">
      <alignment vertical="center"/>
    </xf>
    <xf numFmtId="2" fontId="35" fillId="0" borderId="0" xfId="0" applyNumberFormat="1" applyFont="1" applyBorder="1" applyAlignment="1">
      <alignment vertical="center"/>
    </xf>
    <xf numFmtId="3" fontId="35" fillId="0" borderId="0" xfId="0" applyNumberFormat="1" applyFont="1" applyBorder="1" applyAlignment="1">
      <alignment vertical="center"/>
    </xf>
    <xf numFmtId="0" fontId="25" fillId="2" borderId="0" xfId="0" quotePrefix="1" applyFont="1" applyFill="1" applyAlignment="1">
      <alignment vertical="center"/>
    </xf>
    <xf numFmtId="0" fontId="25" fillId="2" borderId="0" xfId="0" quotePrefix="1" applyNumberFormat="1" applyFont="1" applyFill="1" applyBorder="1" applyAlignment="1">
      <alignment horizontal="center" vertical="center"/>
    </xf>
    <xf numFmtId="17" fontId="25" fillId="2" borderId="0" xfId="0" quotePrefix="1" applyNumberFormat="1" applyFont="1" applyFill="1" applyBorder="1" applyAlignment="1">
      <alignment horizontal="center" vertical="center"/>
    </xf>
    <xf numFmtId="1" fontId="25" fillId="2" borderId="0" xfId="0" applyNumberFormat="1" applyFont="1" applyFill="1" applyBorder="1" applyAlignment="1">
      <alignment vertical="center"/>
    </xf>
    <xf numFmtId="2" fontId="25" fillId="2" borderId="0" xfId="0" applyNumberFormat="1" applyFont="1" applyFill="1" applyBorder="1" applyAlignment="1">
      <alignment vertical="center"/>
    </xf>
    <xf numFmtId="0" fontId="25" fillId="2" borderId="0" xfId="0" applyNumberFormat="1" applyFont="1" applyFill="1" applyAlignment="1">
      <alignment horizontal="center" vertical="center"/>
    </xf>
    <xf numFmtId="1" fontId="25" fillId="2" borderId="10" xfId="0" applyNumberFormat="1" applyFont="1" applyFill="1" applyBorder="1" applyAlignment="1">
      <alignment horizontal="center" vertical="center"/>
    </xf>
    <xf numFmtId="1" fontId="25" fillId="0" borderId="10" xfId="0" applyNumberFormat="1" applyFont="1" applyBorder="1" applyAlignment="1">
      <alignment vertical="center"/>
    </xf>
    <xf numFmtId="1" fontId="25" fillId="2" borderId="0" xfId="0" applyNumberFormat="1" applyFont="1" applyFill="1" applyAlignment="1">
      <alignment vertical="center"/>
    </xf>
    <xf numFmtId="0" fontId="25" fillId="2" borderId="0" xfId="0" applyNumberFormat="1" applyFont="1" applyFill="1" applyAlignment="1">
      <alignment horizontal="center"/>
    </xf>
    <xf numFmtId="1" fontId="25" fillId="0" borderId="0" xfId="0" applyNumberFormat="1" applyFont="1" applyBorder="1"/>
    <xf numFmtId="2" fontId="25" fillId="2" borderId="0" xfId="0" applyNumberFormat="1" applyFont="1" applyFill="1" applyAlignment="1">
      <alignment vertical="center"/>
    </xf>
    <xf numFmtId="0" fontId="29" fillId="5" borderId="11" xfId="0" applyFont="1" applyFill="1" applyBorder="1" applyAlignment="1">
      <alignment horizontal="center" vertical="center"/>
    </xf>
    <xf numFmtId="0" fontId="26" fillId="6" borderId="0" xfId="0" applyFont="1" applyFill="1" applyBorder="1" applyAlignment="1"/>
    <xf numFmtId="0" fontId="26" fillId="6" borderId="0" xfId="0" applyFont="1" applyFill="1" applyBorder="1"/>
    <xf numFmtId="0" fontId="26" fillId="6" borderId="9" xfId="0" applyFont="1" applyFill="1" applyBorder="1"/>
    <xf numFmtId="0" fontId="25" fillId="6" borderId="9" xfId="0" applyFont="1" applyFill="1" applyBorder="1"/>
    <xf numFmtId="2" fontId="25" fillId="0" borderId="0" xfId="0" applyNumberFormat="1" applyFont="1" applyBorder="1"/>
    <xf numFmtId="0" fontId="18" fillId="0" borderId="0" xfId="0" applyFont="1"/>
    <xf numFmtId="0" fontId="20" fillId="0" borderId="10" xfId="0" applyFont="1" applyBorder="1" applyAlignment="1">
      <alignment horizontal="center" vertical="top" wrapText="1"/>
    </xf>
    <xf numFmtId="0" fontId="18" fillId="0" borderId="0" xfId="0" applyFont="1" applyAlignment="1">
      <alignment vertical="center"/>
    </xf>
    <xf numFmtId="0" fontId="18" fillId="0" borderId="0" xfId="0" applyFont="1" applyBorder="1" applyAlignment="1">
      <alignment horizontal="center" vertical="top" wrapText="1"/>
    </xf>
    <xf numFmtId="3" fontId="18" fillId="0" borderId="0" xfId="0" applyNumberFormat="1" applyFont="1" applyBorder="1" applyAlignment="1">
      <alignment horizontal="center" vertical="top" wrapText="1"/>
    </xf>
    <xf numFmtId="2" fontId="18" fillId="0" borderId="0" xfId="0" applyNumberFormat="1" applyFont="1" applyBorder="1" applyAlignment="1">
      <alignment horizontal="center" vertical="top" wrapText="1"/>
    </xf>
    <xf numFmtId="2" fontId="18" fillId="0" borderId="4" xfId="0" applyNumberFormat="1" applyFont="1" applyBorder="1"/>
    <xf numFmtId="2" fontId="18" fillId="0" borderId="0" xfId="0" applyNumberFormat="1" applyFont="1" applyBorder="1" applyAlignment="1">
      <alignment horizontal="center"/>
    </xf>
    <xf numFmtId="0" fontId="18" fillId="0" borderId="10" xfId="0" applyFont="1" applyBorder="1" applyAlignment="1">
      <alignment horizontal="center" vertical="top" wrapText="1"/>
    </xf>
    <xf numFmtId="3" fontId="18" fillId="0" borderId="10" xfId="0" applyNumberFormat="1" applyFont="1" applyBorder="1" applyAlignment="1">
      <alignment horizontal="center" vertical="top" wrapText="1"/>
    </xf>
    <xf numFmtId="2" fontId="18" fillId="0" borderId="10" xfId="0" applyNumberFormat="1" applyFont="1" applyBorder="1" applyAlignment="1">
      <alignment horizontal="center" vertical="top" wrapText="1"/>
    </xf>
    <xf numFmtId="2" fontId="18" fillId="0" borderId="7" xfId="0" applyNumberFormat="1" applyFont="1" applyBorder="1"/>
    <xf numFmtId="2" fontId="18" fillId="0" borderId="10" xfId="0" applyNumberFormat="1" applyFont="1" applyBorder="1" applyAlignment="1">
      <alignment horizontal="center"/>
    </xf>
    <xf numFmtId="2" fontId="18" fillId="0" borderId="0" xfId="0" applyNumberFormat="1" applyFont="1" applyAlignment="1">
      <alignment horizontal="center"/>
    </xf>
    <xf numFmtId="0" fontId="26" fillId="0" borderId="0" xfId="0" applyFont="1" applyAlignment="1">
      <alignment vertical="top"/>
    </xf>
    <xf numFmtId="0" fontId="28" fillId="0" borderId="10" xfId="0" applyFont="1" applyBorder="1" applyAlignment="1">
      <alignment vertical="top"/>
    </xf>
    <xf numFmtId="0" fontId="28" fillId="0" borderId="9" xfId="0" applyFont="1" applyBorder="1" applyAlignment="1">
      <alignment vertical="top"/>
    </xf>
    <xf numFmtId="3" fontId="26" fillId="0" borderId="0" xfId="0" applyNumberFormat="1" applyFont="1" applyAlignment="1">
      <alignment vertical="top"/>
    </xf>
    <xf numFmtId="3" fontId="26" fillId="3" borderId="0" xfId="0" applyNumberFormat="1" applyFont="1" applyFill="1" applyAlignment="1">
      <alignment vertical="top"/>
    </xf>
    <xf numFmtId="0" fontId="26" fillId="0" borderId="0" xfId="0" applyFont="1" applyAlignment="1">
      <alignment horizontal="left" vertical="center"/>
    </xf>
    <xf numFmtId="0" fontId="26" fillId="0" borderId="0" xfId="0" applyFont="1" applyAlignment="1">
      <alignment horizontal="right" vertical="center"/>
    </xf>
    <xf numFmtId="0" fontId="11" fillId="2" borderId="2" xfId="0" applyNumberFormat="1" applyFont="1" applyFill="1" applyBorder="1" applyAlignment="1">
      <alignment horizontal="center" vertical="center"/>
    </xf>
    <xf numFmtId="0" fontId="11" fillId="2" borderId="0" xfId="0" applyFont="1" applyFill="1" applyAlignment="1">
      <alignment vertical="center"/>
    </xf>
    <xf numFmtId="0" fontId="11" fillId="2" borderId="12" xfId="0" applyNumberFormat="1"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right" vertical="center"/>
    </xf>
    <xf numFmtId="0" fontId="27" fillId="0" borderId="0" xfId="0" applyFont="1" applyAlignment="1">
      <alignment horizontal="right" vertical="center"/>
    </xf>
    <xf numFmtId="0" fontId="6" fillId="2" borderId="13" xfId="0" applyFont="1" applyFill="1" applyBorder="1" applyAlignment="1">
      <alignment vertical="center" wrapText="1"/>
    </xf>
    <xf numFmtId="0" fontId="26" fillId="3" borderId="11" xfId="0" applyFont="1" applyFill="1" applyBorder="1" applyAlignment="1">
      <alignment horizontal="center"/>
    </xf>
    <xf numFmtId="0" fontId="30" fillId="8" borderId="11" xfId="0" applyFont="1" applyFill="1" applyBorder="1" applyAlignment="1">
      <alignment horizontal="center"/>
    </xf>
    <xf numFmtId="41" fontId="5" fillId="0" borderId="1" xfId="2" applyNumberFormat="1" applyFont="1" applyBorder="1" applyAlignment="1">
      <alignment vertical="center"/>
    </xf>
    <xf numFmtId="41" fontId="5" fillId="0" borderId="2" xfId="2" applyNumberFormat="1" applyFont="1" applyBorder="1" applyAlignment="1">
      <alignment vertical="center"/>
    </xf>
    <xf numFmtId="0" fontId="37" fillId="0" borderId="0" xfId="8"/>
    <xf numFmtId="49" fontId="37" fillId="0" borderId="0" xfId="8" applyNumberFormat="1" applyAlignment="1">
      <alignment horizontal="center" vertical="top" wrapText="1"/>
    </xf>
    <xf numFmtId="49" fontId="37" fillId="0" borderId="0" xfId="8" applyNumberFormat="1" applyAlignment="1">
      <alignment horizontal="left"/>
    </xf>
    <xf numFmtId="0" fontId="37" fillId="0" borderId="0" xfId="8" applyAlignment="1">
      <alignment vertical="center"/>
    </xf>
    <xf numFmtId="0" fontId="5" fillId="0" borderId="10" xfId="0" applyFont="1" applyBorder="1" applyAlignment="1">
      <alignment vertical="center"/>
    </xf>
    <xf numFmtId="0" fontId="5" fillId="0" borderId="0" xfId="0" applyFont="1" applyAlignment="1">
      <alignment horizontal="center" vertical="center"/>
    </xf>
    <xf numFmtId="0" fontId="4" fillId="2" borderId="0" xfId="0" applyNumberFormat="1" applyFont="1" applyFill="1" applyAlignment="1">
      <alignment vertical="center"/>
    </xf>
    <xf numFmtId="0" fontId="4" fillId="2" borderId="0" xfId="0" applyFont="1" applyFill="1" applyAlignment="1">
      <alignment horizontal="center" vertical="center"/>
    </xf>
    <xf numFmtId="2" fontId="5" fillId="0" borderId="0" xfId="0" applyNumberFormat="1" applyFont="1" applyAlignment="1">
      <alignment horizontal="center" vertical="center"/>
    </xf>
    <xf numFmtId="1" fontId="4" fillId="0" borderId="0" xfId="0" applyNumberFormat="1" applyFont="1" applyAlignment="1">
      <alignment horizontal="center" vertical="center"/>
    </xf>
    <xf numFmtId="1" fontId="5" fillId="0" borderId="0" xfId="0" applyNumberFormat="1" applyFont="1" applyAlignment="1">
      <alignment horizontal="center" vertical="center"/>
    </xf>
    <xf numFmtId="1" fontId="4" fillId="2" borderId="0" xfId="0" applyNumberFormat="1" applyFont="1" applyFill="1" applyAlignment="1">
      <alignment horizontal="center" vertical="center"/>
    </xf>
    <xf numFmtId="2" fontId="4" fillId="0" borderId="0" xfId="0" applyNumberFormat="1" applyFont="1" applyAlignment="1">
      <alignment horizontal="center" vertical="center"/>
    </xf>
    <xf numFmtId="2" fontId="4" fillId="2" borderId="0" xfId="0" applyNumberFormat="1" applyFont="1" applyFill="1" applyAlignment="1">
      <alignment horizontal="center" vertical="center"/>
    </xf>
    <xf numFmtId="0" fontId="5" fillId="0" borderId="10" xfId="0" applyFont="1" applyBorder="1" applyAlignment="1">
      <alignment horizontal="center" vertical="center"/>
    </xf>
    <xf numFmtId="2" fontId="5" fillId="0" borderId="10" xfId="0" applyNumberFormat="1" applyFont="1" applyBorder="1" applyAlignment="1">
      <alignment horizontal="center" vertical="center"/>
    </xf>
    <xf numFmtId="0" fontId="5" fillId="0" borderId="0" xfId="0" applyFont="1" applyBorder="1" applyAlignment="1">
      <alignment horizontal="center" vertical="center"/>
    </xf>
    <xf numFmtId="1" fontId="5" fillId="0" borderId="0" xfId="0" applyNumberFormat="1" applyFont="1" applyBorder="1" applyAlignment="1">
      <alignment horizontal="center" vertical="center"/>
    </xf>
    <xf numFmtId="2" fontId="5" fillId="0" borderId="0" xfId="0" applyNumberFormat="1" applyFont="1" applyBorder="1" applyAlignment="1">
      <alignment horizontal="center" vertical="center"/>
    </xf>
    <xf numFmtId="0" fontId="0" fillId="0" borderId="0" xfId="0" applyBorder="1"/>
    <xf numFmtId="0" fontId="6" fillId="5" borderId="2" xfId="0" applyFont="1" applyFill="1" applyBorder="1" applyAlignment="1">
      <alignment horizontal="center" vertical="center"/>
    </xf>
    <xf numFmtId="3" fontId="4" fillId="5" borderId="0" xfId="0" applyNumberFormat="1" applyFont="1" applyFill="1" applyBorder="1" applyAlignment="1">
      <alignment horizontal="right" vertical="center"/>
    </xf>
    <xf numFmtId="1" fontId="6" fillId="5" borderId="0" xfId="0" applyNumberFormat="1" applyFont="1" applyFill="1" applyBorder="1" applyAlignment="1">
      <alignment horizontal="right" vertical="center"/>
    </xf>
    <xf numFmtId="2" fontId="6" fillId="5" borderId="0" xfId="0" applyNumberFormat="1" applyFont="1" applyFill="1" applyBorder="1" applyAlignment="1">
      <alignment horizontal="right" vertical="center"/>
    </xf>
    <xf numFmtId="3" fontId="6" fillId="5" borderId="0" xfId="0" applyNumberFormat="1" applyFont="1" applyFill="1" applyBorder="1" applyAlignment="1">
      <alignment horizontal="right" vertical="center"/>
    </xf>
    <xf numFmtId="0" fontId="6" fillId="5" borderId="0" xfId="0" applyFont="1" applyFill="1" applyAlignment="1">
      <alignment vertical="center"/>
    </xf>
    <xf numFmtId="2" fontId="38" fillId="5" borderId="2" xfId="0" applyNumberFormat="1" applyFont="1" applyFill="1" applyBorder="1" applyAlignment="1">
      <alignment horizontal="center" vertical="top" wrapText="1"/>
    </xf>
    <xf numFmtId="0" fontId="6" fillId="5" borderId="13" xfId="0" applyFont="1" applyFill="1" applyBorder="1" applyAlignment="1">
      <alignment vertical="top" wrapText="1"/>
    </xf>
    <xf numFmtId="3" fontId="18" fillId="0" borderId="0" xfId="0" applyNumberFormat="1" applyFont="1"/>
    <xf numFmtId="2" fontId="20" fillId="0" borderId="10" xfId="0" applyNumberFormat="1" applyFont="1" applyBorder="1" applyAlignment="1">
      <alignment horizontal="center" vertical="top" wrapText="1"/>
    </xf>
    <xf numFmtId="2" fontId="18" fillId="0" borderId="0" xfId="0" applyNumberFormat="1" applyFont="1"/>
    <xf numFmtId="2" fontId="20" fillId="0" borderId="14" xfId="0" applyNumberFormat="1" applyFont="1" applyBorder="1" applyAlignment="1">
      <alignment horizontal="center" vertical="top" wrapText="1"/>
    </xf>
    <xf numFmtId="4" fontId="18" fillId="0" borderId="0" xfId="0" applyNumberFormat="1" applyFont="1"/>
    <xf numFmtId="2" fontId="0" fillId="0" borderId="0" xfId="0" applyNumberFormat="1"/>
    <xf numFmtId="2" fontId="26" fillId="5" borderId="11" xfId="0" applyNumberFormat="1" applyFont="1" applyFill="1" applyBorder="1" applyAlignment="1">
      <alignment horizontal="center"/>
    </xf>
    <xf numFmtId="2" fontId="26" fillId="3" borderId="11" xfId="0" applyNumberFormat="1" applyFont="1" applyFill="1" applyBorder="1" applyAlignment="1">
      <alignment horizontal="center"/>
    </xf>
    <xf numFmtId="59" fontId="25" fillId="0" borderId="0" xfId="0" applyNumberFormat="1" applyFont="1" applyAlignment="1">
      <alignment vertical="center"/>
    </xf>
    <xf numFmtId="1" fontId="25" fillId="2" borderId="10" xfId="0" applyNumberFormat="1" applyFont="1" applyFill="1" applyBorder="1" applyAlignment="1">
      <alignment vertical="center"/>
    </xf>
    <xf numFmtId="2" fontId="25" fillId="2" borderId="10" xfId="0" applyNumberFormat="1" applyFont="1" applyFill="1" applyBorder="1" applyAlignment="1">
      <alignment vertical="center"/>
    </xf>
    <xf numFmtId="0" fontId="11" fillId="0" borderId="0" xfId="0" applyFont="1" applyAlignment="1">
      <alignment horizontal="center" vertical="center"/>
    </xf>
    <xf numFmtId="2" fontId="0" fillId="0" borderId="0" xfId="0" applyNumberFormat="1" applyBorder="1"/>
    <xf numFmtId="0" fontId="31" fillId="0" borderId="0" xfId="0" applyFont="1" applyAlignment="1">
      <alignment horizontal="center" vertical="center"/>
    </xf>
    <xf numFmtId="0" fontId="32" fillId="0" borderId="0" xfId="0" applyFont="1" applyAlignment="1">
      <alignment horizontal="center" vertical="center"/>
    </xf>
    <xf numFmtId="0" fontId="26" fillId="6" borderId="11" xfId="0" applyFont="1" applyFill="1" applyBorder="1" applyAlignment="1">
      <alignment horizontal="center" vertical="center"/>
    </xf>
    <xf numFmtId="0" fontId="26" fillId="6" borderId="15" xfId="0" applyFont="1" applyFill="1" applyBorder="1" applyAlignment="1">
      <alignment horizontal="center" vertical="center"/>
    </xf>
    <xf numFmtId="0" fontId="26" fillId="3" borderId="11" xfId="0" applyFont="1" applyFill="1" applyBorder="1" applyAlignment="1">
      <alignment horizontal="center" vertical="center"/>
    </xf>
    <xf numFmtId="0" fontId="26" fillId="2" borderId="0" xfId="0" applyFont="1" applyFill="1" applyAlignment="1">
      <alignment vertical="center"/>
    </xf>
    <xf numFmtId="0" fontId="25" fillId="0" borderId="0" xfId="0" applyFont="1" applyAlignment="1">
      <alignment horizontal="center" vertical="center"/>
    </xf>
    <xf numFmtId="0" fontId="26" fillId="2" borderId="0" xfId="0" applyFont="1" applyFill="1" applyBorder="1" applyAlignment="1">
      <alignment horizontal="center" vertical="center"/>
    </xf>
    <xf numFmtId="0" fontId="26" fillId="2" borderId="0" xfId="0" applyFont="1" applyFill="1" applyBorder="1" applyAlignment="1">
      <alignment vertical="center"/>
    </xf>
    <xf numFmtId="0" fontId="25" fillId="0" borderId="0" xfId="0" applyFont="1" applyBorder="1" applyAlignment="1">
      <alignment horizontal="center" vertical="center"/>
    </xf>
    <xf numFmtId="0" fontId="25" fillId="0" borderId="10" xfId="0" applyFont="1" applyBorder="1" applyAlignment="1">
      <alignment horizontal="center" vertical="center"/>
    </xf>
    <xf numFmtId="2" fontId="0" fillId="0" borderId="0" xfId="0" applyNumberFormat="1" applyAlignment="1">
      <alignment vertical="center"/>
    </xf>
    <xf numFmtId="3" fontId="5" fillId="0" borderId="0" xfId="0" applyNumberFormat="1" applyFont="1" applyBorder="1" applyAlignment="1">
      <alignment horizontal="center" vertical="center"/>
    </xf>
    <xf numFmtId="0" fontId="26" fillId="5" borderId="0" xfId="0" applyFont="1" applyFill="1" applyBorder="1" applyAlignment="1">
      <alignment vertical="center"/>
    </xf>
    <xf numFmtId="0" fontId="29" fillId="8" borderId="11" xfId="0" applyFont="1" applyFill="1" applyBorder="1" applyAlignment="1"/>
    <xf numFmtId="0" fontId="25" fillId="0" borderId="11" xfId="0" applyFont="1" applyBorder="1" applyAlignment="1"/>
    <xf numFmtId="0" fontId="25" fillId="0" borderId="9" xfId="0" applyFont="1" applyBorder="1" applyAlignment="1"/>
    <xf numFmtId="0" fontId="26" fillId="0" borderId="0" xfId="0" applyFont="1" applyAlignment="1"/>
    <xf numFmtId="3" fontId="4" fillId="0" borderId="0" xfId="0" applyNumberFormat="1" applyFont="1" applyAlignment="1">
      <alignment vertical="center"/>
    </xf>
    <xf numFmtId="3" fontId="5" fillId="5" borderId="0" xfId="0" applyNumberFormat="1" applyFont="1" applyFill="1" applyAlignment="1">
      <alignment vertical="center"/>
    </xf>
    <xf numFmtId="0" fontId="5" fillId="0" borderId="12" xfId="0" applyFont="1" applyBorder="1" applyAlignment="1">
      <alignment vertical="center"/>
    </xf>
    <xf numFmtId="0" fontId="15" fillId="2" borderId="1" xfId="0" applyFont="1" applyFill="1" applyBorder="1" applyAlignment="1">
      <alignment vertical="center"/>
    </xf>
    <xf numFmtId="0" fontId="15" fillId="2" borderId="9" xfId="0" applyFont="1" applyFill="1" applyBorder="1" applyAlignment="1">
      <alignment vertical="center"/>
    </xf>
    <xf numFmtId="0" fontId="5" fillId="0" borderId="13" xfId="0" applyFont="1" applyBorder="1" applyAlignment="1">
      <alignment vertical="center"/>
    </xf>
    <xf numFmtId="0" fontId="7" fillId="2" borderId="1" xfId="0" applyFont="1" applyFill="1" applyBorder="1" applyAlignment="1">
      <alignment vertical="center" wrapText="1"/>
    </xf>
    <xf numFmtId="189" fontId="7" fillId="2" borderId="1" xfId="0" applyNumberFormat="1" applyFont="1" applyFill="1" applyBorder="1" applyAlignment="1">
      <alignment vertical="center" wrapText="1"/>
    </xf>
    <xf numFmtId="3" fontId="7" fillId="2" borderId="1" xfId="0" applyNumberFormat="1" applyFont="1" applyFill="1" applyBorder="1" applyAlignment="1">
      <alignment vertical="center" wrapText="1"/>
    </xf>
    <xf numFmtId="2" fontId="7" fillId="2" borderId="1" xfId="0" applyNumberFormat="1" applyFont="1" applyFill="1" applyBorder="1" applyAlignment="1">
      <alignment vertical="center" wrapText="1"/>
    </xf>
    <xf numFmtId="1" fontId="7" fillId="2" borderId="1" xfId="0" applyNumberFormat="1" applyFont="1" applyFill="1" applyBorder="1" applyAlignment="1">
      <alignment vertical="center" wrapText="1"/>
    </xf>
    <xf numFmtId="0" fontId="7" fillId="2" borderId="1" xfId="0" applyFont="1" applyFill="1" applyBorder="1" applyAlignment="1">
      <alignment vertical="center"/>
    </xf>
    <xf numFmtId="0" fontId="7" fillId="2" borderId="5" xfId="0" applyFont="1" applyFill="1" applyBorder="1" applyAlignment="1">
      <alignment vertical="center"/>
    </xf>
    <xf numFmtId="189" fontId="7" fillId="2" borderId="2" xfId="0" applyNumberFormat="1" applyFont="1" applyFill="1" applyBorder="1" applyAlignment="1">
      <alignment vertical="center" wrapText="1"/>
    </xf>
    <xf numFmtId="3" fontId="7" fillId="2" borderId="2" xfId="0" applyNumberFormat="1" applyFont="1" applyFill="1" applyBorder="1" applyAlignment="1">
      <alignment vertical="center" wrapText="1"/>
    </xf>
    <xf numFmtId="2" fontId="7" fillId="2" borderId="2" xfId="0" applyNumberFormat="1" applyFont="1" applyFill="1" applyBorder="1" applyAlignment="1">
      <alignment vertical="center" wrapText="1"/>
    </xf>
    <xf numFmtId="1" fontId="7" fillId="2" borderId="2" xfId="0" applyNumberFormat="1" applyFont="1" applyFill="1" applyBorder="1" applyAlignment="1">
      <alignment vertical="center" wrapText="1"/>
    </xf>
    <xf numFmtId="0" fontId="7" fillId="2" borderId="4" xfId="0" applyFont="1" applyFill="1" applyBorder="1" applyAlignment="1">
      <alignment vertical="center"/>
    </xf>
    <xf numFmtId="3" fontId="0" fillId="0" borderId="3" xfId="0" applyNumberFormat="1" applyBorder="1" applyAlignment="1">
      <alignment vertical="center"/>
    </xf>
    <xf numFmtId="3" fontId="7" fillId="0" borderId="15" xfId="0" applyNumberFormat="1" applyFont="1" applyBorder="1" applyAlignment="1">
      <alignment horizontal="center" vertical="center"/>
    </xf>
    <xf numFmtId="3" fontId="7" fillId="0" borderId="11" xfId="0" applyNumberFormat="1" applyFont="1" applyBorder="1" applyAlignment="1">
      <alignment horizontal="center" vertical="center"/>
    </xf>
    <xf numFmtId="188" fontId="7" fillId="0" borderId="6" xfId="0" applyNumberFormat="1"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3" fontId="7" fillId="0" borderId="8" xfId="0" applyNumberFormat="1" applyFont="1" applyBorder="1" applyAlignment="1">
      <alignment horizontal="center" vertical="center"/>
    </xf>
    <xf numFmtId="188" fontId="7" fillId="0" borderId="3" xfId="0" applyNumberFormat="1" applyFont="1" applyBorder="1" applyAlignment="1">
      <alignment horizontal="center" vertical="center"/>
    </xf>
    <xf numFmtId="2" fontId="7" fillId="0" borderId="15" xfId="0" applyNumberFormat="1" applyFont="1" applyBorder="1" applyAlignment="1">
      <alignment horizontal="center" vertical="center"/>
    </xf>
    <xf numFmtId="0" fontId="7" fillId="0" borderId="11" xfId="0" applyFont="1" applyBorder="1" applyAlignment="1">
      <alignment horizontal="center" vertical="center"/>
    </xf>
    <xf numFmtId="0" fontId="11" fillId="0" borderId="4" xfId="0" applyFont="1" applyBorder="1" applyAlignment="1">
      <alignment horizontal="center" vertical="center"/>
    </xf>
    <xf numFmtId="2" fontId="26" fillId="5" borderId="0" xfId="0" applyNumberFormat="1" applyFont="1" applyFill="1" applyBorder="1" applyAlignment="1">
      <alignment vertical="center" wrapText="1"/>
    </xf>
    <xf numFmtId="2" fontId="26" fillId="5" borderId="10" xfId="0" applyNumberFormat="1" applyFont="1" applyFill="1" applyBorder="1" applyAlignment="1">
      <alignment vertical="center" wrapText="1"/>
    </xf>
    <xf numFmtId="2" fontId="26" fillId="0" borderId="10" xfId="0" applyNumberFormat="1" applyFont="1" applyBorder="1" applyAlignment="1">
      <alignment vertical="center"/>
    </xf>
    <xf numFmtId="2" fontId="26" fillId="5" borderId="9" xfId="0" applyNumberFormat="1" applyFont="1" applyFill="1" applyBorder="1" applyAlignment="1">
      <alignment vertical="center" wrapText="1"/>
    </xf>
    <xf numFmtId="2" fontId="26" fillId="0" borderId="9" xfId="0" applyNumberFormat="1" applyFont="1" applyBorder="1" applyAlignment="1">
      <alignment vertical="center"/>
    </xf>
    <xf numFmtId="2" fontId="26" fillId="0" borderId="0" xfId="0" applyNumberFormat="1" applyFont="1" applyBorder="1" applyAlignment="1">
      <alignment vertical="center"/>
    </xf>
    <xf numFmtId="2" fontId="26" fillId="5" borderId="0" xfId="0" applyNumberFormat="1" applyFont="1" applyFill="1" applyBorder="1" applyAlignment="1">
      <alignment vertical="center"/>
    </xf>
    <xf numFmtId="0" fontId="18" fillId="0" borderId="10" xfId="0" applyFont="1" applyBorder="1" applyAlignment="1">
      <alignment vertical="center"/>
    </xf>
    <xf numFmtId="0" fontId="18" fillId="0" borderId="0" xfId="0" applyFont="1" applyAlignment="1">
      <alignment horizontal="center"/>
    </xf>
    <xf numFmtId="0" fontId="18" fillId="5" borderId="0" xfId="0" applyFont="1" applyFill="1" applyAlignment="1">
      <alignment horizontal="center"/>
    </xf>
    <xf numFmtId="0" fontId="20" fillId="3" borderId="11" xfId="0" applyFont="1" applyFill="1" applyBorder="1" applyAlignment="1">
      <alignment horizontal="center" vertical="center"/>
    </xf>
    <xf numFmtId="0" fontId="20" fillId="3" borderId="11" xfId="0" applyFont="1" applyFill="1" applyBorder="1" applyAlignment="1">
      <alignment horizontal="left" vertical="center"/>
    </xf>
    <xf numFmtId="2" fontId="20" fillId="3" borderId="11" xfId="0" applyNumberFormat="1" applyFont="1" applyFill="1" applyBorder="1" applyAlignment="1">
      <alignment horizontal="center" vertical="center"/>
    </xf>
    <xf numFmtId="2" fontId="20" fillId="5" borderId="0" xfId="0" applyNumberFormat="1" applyFont="1" applyFill="1" applyBorder="1" applyAlignment="1">
      <alignment horizontal="center" vertical="center"/>
    </xf>
    <xf numFmtId="0" fontId="20" fillId="3" borderId="9" xfId="0" applyFont="1" applyFill="1" applyBorder="1" applyAlignment="1">
      <alignment horizontal="center" vertical="center"/>
    </xf>
    <xf numFmtId="0" fontId="20" fillId="3" borderId="9" xfId="0" applyFont="1" applyFill="1" applyBorder="1" applyAlignment="1">
      <alignment horizontal="left" vertical="center"/>
    </xf>
    <xf numFmtId="0" fontId="18" fillId="5" borderId="0" xfId="0" applyFont="1" applyFill="1" applyBorder="1" applyAlignment="1">
      <alignment horizontal="center"/>
    </xf>
    <xf numFmtId="0" fontId="20" fillId="0" borderId="9" xfId="0" applyFont="1" applyBorder="1" applyAlignment="1">
      <alignment horizontal="center" vertical="center"/>
    </xf>
    <xf numFmtId="2" fontId="20" fillId="5" borderId="9" xfId="0" applyNumberFormat="1" applyFont="1" applyFill="1" applyBorder="1" applyAlignment="1">
      <alignment horizontal="left" vertical="top" wrapText="1"/>
    </xf>
    <xf numFmtId="3" fontId="20" fillId="0" borderId="0" xfId="0" applyNumberFormat="1" applyFont="1" applyBorder="1" applyAlignment="1">
      <alignment horizontal="right"/>
    </xf>
    <xf numFmtId="4" fontId="20" fillId="0" borderId="0" xfId="0" applyNumberFormat="1" applyFont="1" applyBorder="1" applyAlignment="1">
      <alignment horizontal="center"/>
    </xf>
    <xf numFmtId="2" fontId="20" fillId="0" borderId="0" xfId="0" applyNumberFormat="1" applyFont="1" applyBorder="1" applyAlignment="1">
      <alignment horizontal="center"/>
    </xf>
    <xf numFmtId="0" fontId="40" fillId="0" borderId="0" xfId="0" applyFont="1" applyBorder="1" applyAlignment="1">
      <alignment horizontal="center" vertical="center"/>
    </xf>
    <xf numFmtId="2" fontId="20" fillId="5" borderId="0" xfId="0" applyNumberFormat="1" applyFont="1" applyFill="1" applyBorder="1" applyAlignment="1">
      <alignment horizontal="left" vertical="top" wrapText="1"/>
    </xf>
    <xf numFmtId="0" fontId="41" fillId="0" borderId="10" xfId="0" applyFont="1" applyBorder="1" applyAlignment="1">
      <alignment horizontal="center" vertical="center"/>
    </xf>
    <xf numFmtId="2" fontId="20" fillId="5" borderId="10" xfId="0" applyNumberFormat="1" applyFont="1" applyFill="1" applyBorder="1" applyAlignment="1">
      <alignment horizontal="left" vertical="top" wrapText="1"/>
    </xf>
    <xf numFmtId="3" fontId="20" fillId="0" borderId="10" xfId="0" applyNumberFormat="1" applyFont="1" applyBorder="1" applyAlignment="1">
      <alignment horizontal="right"/>
    </xf>
    <xf numFmtId="4" fontId="20" fillId="0" borderId="10" xfId="0" applyNumberFormat="1" applyFont="1" applyBorder="1" applyAlignment="1">
      <alignment horizontal="center"/>
    </xf>
    <xf numFmtId="2" fontId="20" fillId="0" borderId="10" xfId="0" applyNumberFormat="1" applyFont="1" applyBorder="1" applyAlignment="1">
      <alignment horizontal="center"/>
    </xf>
    <xf numFmtId="0" fontId="41" fillId="0" borderId="0" xfId="0" applyFont="1" applyBorder="1" applyAlignment="1">
      <alignment horizontal="center" vertical="center"/>
    </xf>
    <xf numFmtId="0" fontId="20"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20" fillId="2" borderId="0" xfId="0"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left" vertical="center"/>
    </xf>
    <xf numFmtId="0" fontId="18" fillId="5" borderId="0" xfId="0" applyFont="1" applyFill="1"/>
    <xf numFmtId="0" fontId="18" fillId="5" borderId="0" xfId="0" applyFont="1" applyFill="1" applyAlignment="1">
      <alignment vertical="center"/>
    </xf>
    <xf numFmtId="3" fontId="18" fillId="0" borderId="0" xfId="0" applyNumberFormat="1" applyFont="1" applyAlignment="1">
      <alignment vertical="center"/>
    </xf>
    <xf numFmtId="3" fontId="18" fillId="0" borderId="0" xfId="0" applyNumberFormat="1" applyFont="1" applyAlignment="1">
      <alignment horizontal="left" vertical="center"/>
    </xf>
    <xf numFmtId="0" fontId="18" fillId="0" borderId="0" xfId="0" applyFont="1" applyAlignment="1">
      <alignment horizontal="center" vertical="center"/>
    </xf>
    <xf numFmtId="2" fontId="18" fillId="0" borderId="0" xfId="0" applyNumberFormat="1" applyFont="1" applyAlignment="1">
      <alignment vertical="center"/>
    </xf>
    <xf numFmtId="0" fontId="31" fillId="7" borderId="0" xfId="0" applyFont="1" applyFill="1" applyAlignment="1">
      <alignment horizontal="left" vertical="center"/>
    </xf>
    <xf numFmtId="0" fontId="32" fillId="7" borderId="0" xfId="0" applyFont="1" applyFill="1"/>
    <xf numFmtId="3" fontId="31" fillId="6" borderId="8" xfId="0" applyNumberFormat="1" applyFont="1" applyFill="1" applyBorder="1" applyAlignment="1">
      <alignment horizontal="center"/>
    </xf>
    <xf numFmtId="3" fontId="31" fillId="9" borderId="8" xfId="0" applyNumberFormat="1" applyFont="1" applyFill="1" applyBorder="1" applyAlignment="1">
      <alignment horizontal="center" vertical="center"/>
    </xf>
    <xf numFmtId="2" fontId="56" fillId="0" borderId="2" xfId="0" applyNumberFormat="1" applyFont="1" applyBorder="1" applyAlignment="1">
      <alignment vertical="center"/>
    </xf>
    <xf numFmtId="2" fontId="57" fillId="0" borderId="2" xfId="0" applyNumberFormat="1" applyFont="1" applyBorder="1" applyAlignment="1">
      <alignment vertical="center"/>
    </xf>
    <xf numFmtId="0" fontId="18" fillId="6" borderId="0" xfId="0" applyFont="1" applyFill="1" applyAlignment="1">
      <alignment horizontal="left"/>
    </xf>
    <xf numFmtId="0" fontId="18" fillId="6" borderId="0" xfId="0" applyFont="1" applyFill="1" applyAlignment="1">
      <alignment horizontal="center"/>
    </xf>
    <xf numFmtId="3" fontId="32" fillId="0" borderId="0" xfId="0" applyNumberFormat="1" applyFont="1"/>
    <xf numFmtId="0" fontId="29" fillId="8" borderId="11" xfId="0" applyFont="1" applyFill="1" applyBorder="1" applyAlignment="1">
      <alignment horizontal="center" vertical="center"/>
    </xf>
    <xf numFmtId="2" fontId="31" fillId="0" borderId="0" xfId="0" applyNumberFormat="1" applyFont="1" applyAlignment="1">
      <alignment horizontal="center"/>
    </xf>
    <xf numFmtId="3" fontId="18" fillId="0" borderId="10" xfId="0" applyNumberFormat="1" applyFont="1" applyBorder="1" applyAlignment="1">
      <alignment vertical="center"/>
    </xf>
    <xf numFmtId="1" fontId="26" fillId="5" borderId="11" xfId="0" applyNumberFormat="1" applyFont="1" applyFill="1" applyBorder="1" applyAlignment="1">
      <alignment horizontal="center"/>
    </xf>
    <xf numFmtId="1" fontId="26" fillId="3" borderId="11" xfId="0" applyNumberFormat="1" applyFont="1" applyFill="1" applyBorder="1" applyAlignment="1">
      <alignment horizontal="center"/>
    </xf>
    <xf numFmtId="0" fontId="7" fillId="5" borderId="2" xfId="0" applyFont="1" applyFill="1" applyBorder="1" applyAlignment="1">
      <alignment horizontal="center"/>
    </xf>
    <xf numFmtId="1" fontId="36" fillId="5" borderId="0" xfId="0" applyNumberFormat="1" applyFont="1" applyFill="1" applyBorder="1" applyAlignment="1">
      <alignment horizontal="right" vertical="center"/>
    </xf>
    <xf numFmtId="2" fontId="36" fillId="5" borderId="0" xfId="0" applyNumberFormat="1" applyFont="1" applyFill="1" applyBorder="1" applyAlignment="1">
      <alignment horizontal="right" vertical="center"/>
    </xf>
    <xf numFmtId="0" fontId="3" fillId="5" borderId="2" xfId="0" applyFont="1" applyFill="1" applyBorder="1" applyAlignment="1">
      <alignment horizontal="center"/>
    </xf>
    <xf numFmtId="0" fontId="6" fillId="5" borderId="13" xfId="0" quotePrefix="1" applyFont="1" applyFill="1" applyBorder="1" applyAlignment="1">
      <alignment vertical="top" wrapText="1"/>
    </xf>
    <xf numFmtId="0" fontId="11" fillId="0" borderId="11" xfId="0" applyFont="1" applyBorder="1" applyAlignment="1">
      <alignment horizontal="center" vertical="center"/>
    </xf>
    <xf numFmtId="0" fontId="0" fillId="0" borderId="10" xfId="0" applyBorder="1" applyAlignment="1">
      <alignment vertical="center"/>
    </xf>
    <xf numFmtId="0" fontId="25" fillId="0" borderId="10" xfId="0" applyFont="1" applyBorder="1" applyAlignment="1">
      <alignment horizontal="left"/>
    </xf>
    <xf numFmtId="0" fontId="53" fillId="0" borderId="0" xfId="0" applyFont="1"/>
    <xf numFmtId="0" fontId="6" fillId="0" borderId="0" xfId="0" applyFont="1" applyBorder="1"/>
    <xf numFmtId="0" fontId="0" fillId="6" borderId="0" xfId="0" applyFill="1"/>
    <xf numFmtId="0" fontId="6" fillId="6" borderId="13" xfId="0" applyFont="1" applyFill="1" applyBorder="1" applyAlignment="1">
      <alignment vertical="center"/>
    </xf>
    <xf numFmtId="0" fontId="6" fillId="6" borderId="13" xfId="0" applyFont="1" applyFill="1" applyBorder="1" applyAlignment="1">
      <alignmen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2" fontId="6" fillId="6" borderId="0" xfId="0" applyNumberFormat="1" applyFont="1" applyFill="1"/>
    <xf numFmtId="0" fontId="6" fillId="5" borderId="0" xfId="0" applyFont="1" applyFill="1"/>
    <xf numFmtId="0" fontId="6" fillId="6" borderId="0" xfId="9" applyFont="1" applyFill="1" applyBorder="1" applyAlignment="1">
      <alignment vertical="center"/>
    </xf>
    <xf numFmtId="2" fontId="6" fillId="6" borderId="0" xfId="9" applyNumberFormat="1" applyFont="1" applyFill="1" applyBorder="1" applyAlignment="1">
      <alignment vertical="center"/>
    </xf>
    <xf numFmtId="2" fontId="6" fillId="6" borderId="13" xfId="9" applyNumberFormat="1" applyFont="1" applyFill="1" applyBorder="1" applyAlignment="1">
      <alignment vertical="center"/>
    </xf>
    <xf numFmtId="0" fontId="6" fillId="6" borderId="4" xfId="9" applyFont="1" applyFill="1" applyBorder="1" applyAlignment="1">
      <alignment vertical="center"/>
    </xf>
    <xf numFmtId="0" fontId="6" fillId="6" borderId="0" xfId="9" applyFont="1" applyFill="1" applyAlignment="1">
      <alignment vertical="center"/>
    </xf>
    <xf numFmtId="2" fontId="6" fillId="6" borderId="0" xfId="9" applyNumberFormat="1" applyFont="1" applyFill="1" applyAlignment="1">
      <alignment vertical="center"/>
    </xf>
    <xf numFmtId="0" fontId="6" fillId="0" borderId="0" xfId="9" applyFont="1" applyFill="1" applyAlignment="1">
      <alignment vertical="center"/>
    </xf>
    <xf numFmtId="0" fontId="6" fillId="0" borderId="0" xfId="9" applyFont="1" applyFill="1" applyBorder="1" applyAlignment="1">
      <alignment vertical="center"/>
    </xf>
    <xf numFmtId="17" fontId="6" fillId="6" borderId="13" xfId="0" applyNumberFormat="1" applyFont="1" applyFill="1" applyBorder="1" applyAlignment="1">
      <alignment horizontal="left" vertical="top" wrapText="1"/>
    </xf>
    <xf numFmtId="0" fontId="58" fillId="6" borderId="0" xfId="0" applyFont="1" applyFill="1"/>
    <xf numFmtId="0" fontId="6" fillId="6" borderId="13" xfId="0" applyFont="1" applyFill="1" applyBorder="1" applyAlignment="1">
      <alignment vertical="center" wrapText="1"/>
    </xf>
    <xf numFmtId="4" fontId="6" fillId="0" borderId="0" xfId="0" applyNumberFormat="1" applyFont="1"/>
    <xf numFmtId="4" fontId="11" fillId="0" borderId="11" xfId="0" applyNumberFormat="1" applyFont="1" applyBorder="1" applyAlignment="1">
      <alignment horizontal="center" vertical="center"/>
    </xf>
    <xf numFmtId="4" fontId="11" fillId="0" borderId="14" xfId="0" applyNumberFormat="1" applyFont="1" applyBorder="1" applyAlignment="1">
      <alignment horizontal="center" vertical="center"/>
    </xf>
    <xf numFmtId="4" fontId="6" fillId="6" borderId="0" xfId="9" applyNumberFormat="1" applyFont="1" applyFill="1" applyBorder="1" applyAlignment="1">
      <alignment vertical="center"/>
    </xf>
    <xf numFmtId="4" fontId="6" fillId="6" borderId="13" xfId="9" applyNumberFormat="1" applyFont="1" applyFill="1" applyBorder="1" applyAlignment="1">
      <alignment vertical="center"/>
    </xf>
    <xf numFmtId="4" fontId="6" fillId="5" borderId="0" xfId="0" applyNumberFormat="1" applyFont="1" applyFill="1"/>
    <xf numFmtId="0" fontId="21" fillId="0" borderId="7" xfId="0" applyFont="1" applyBorder="1" applyAlignment="1">
      <alignment horizontal="center" vertical="center"/>
    </xf>
    <xf numFmtId="0" fontId="59" fillId="0" borderId="10" xfId="0" applyFont="1" applyBorder="1" applyAlignment="1">
      <alignment vertical="center"/>
    </xf>
    <xf numFmtId="0" fontId="60" fillId="2" borderId="0" xfId="0" applyFont="1" applyFill="1" applyAlignment="1">
      <alignment vertical="center"/>
    </xf>
    <xf numFmtId="3" fontId="25" fillId="2" borderId="0" xfId="0" applyNumberFormat="1" applyFont="1" applyFill="1" applyAlignment="1">
      <alignment vertical="center"/>
    </xf>
    <xf numFmtId="3" fontId="26" fillId="2" borderId="9" xfId="0" applyNumberFormat="1" applyFont="1" applyFill="1" applyBorder="1" applyAlignment="1">
      <alignment horizontal="right" vertical="center"/>
    </xf>
    <xf numFmtId="2" fontId="26" fillId="2" borderId="9" xfId="0" applyNumberFormat="1" applyFont="1" applyFill="1" applyBorder="1" applyAlignment="1">
      <alignment horizontal="right" vertical="center"/>
    </xf>
    <xf numFmtId="1" fontId="26" fillId="2" borderId="9" xfId="0" applyNumberFormat="1" applyFont="1" applyFill="1" applyBorder="1" applyAlignment="1">
      <alignment horizontal="right" vertical="center"/>
    </xf>
    <xf numFmtId="0" fontId="25" fillId="2" borderId="0" xfId="0" applyFont="1" applyFill="1" applyBorder="1" applyAlignment="1">
      <alignment vertical="center"/>
    </xf>
    <xf numFmtId="0" fontId="26" fillId="2" borderId="11" xfId="0" applyFont="1" applyFill="1" applyBorder="1" applyAlignment="1">
      <alignment vertical="center"/>
    </xf>
    <xf numFmtId="2" fontId="62" fillId="2" borderId="11" xfId="0" applyNumberFormat="1" applyFont="1" applyFill="1" applyBorder="1" applyAlignment="1">
      <alignment vertical="center"/>
    </xf>
    <xf numFmtId="0" fontId="62" fillId="2" borderId="0" xfId="0" applyFont="1" applyFill="1" applyAlignment="1">
      <alignment vertical="center"/>
    </xf>
    <xf numFmtId="2" fontId="18" fillId="2" borderId="0" xfId="0" applyNumberFormat="1" applyFont="1" applyFill="1" applyAlignment="1">
      <alignment vertical="center"/>
    </xf>
    <xf numFmtId="1" fontId="18" fillId="2" borderId="0" xfId="0" applyNumberFormat="1" applyFont="1" applyFill="1" applyAlignment="1">
      <alignment vertical="center"/>
    </xf>
    <xf numFmtId="3" fontId="62" fillId="2" borderId="0" xfId="0" applyNumberFormat="1" applyFont="1" applyFill="1" applyAlignment="1">
      <alignment vertical="center"/>
    </xf>
    <xf numFmtId="2" fontId="62" fillId="2" borderId="0" xfId="0" applyNumberFormat="1" applyFont="1" applyFill="1" applyAlignment="1">
      <alignment vertical="center"/>
    </xf>
    <xf numFmtId="1" fontId="62" fillId="2" borderId="0" xfId="0" applyNumberFormat="1" applyFont="1" applyFill="1" applyAlignment="1">
      <alignment vertical="center"/>
    </xf>
    <xf numFmtId="0" fontId="25" fillId="2" borderId="0" xfId="0" applyNumberFormat="1" applyFont="1" applyFill="1" applyAlignment="1">
      <alignment horizontal="left"/>
    </xf>
    <xf numFmtId="3" fontId="25" fillId="0" borderId="0" xfId="0" applyNumberFormat="1" applyFont="1"/>
    <xf numFmtId="0" fontId="25" fillId="0" borderId="0" xfId="0" applyFont="1" applyAlignment="1">
      <alignment horizontal="left" vertical="center"/>
    </xf>
    <xf numFmtId="0" fontId="4" fillId="2" borderId="10" xfId="0" applyFont="1" applyFill="1" applyBorder="1" applyAlignment="1">
      <alignment horizontal="center" vertical="center"/>
    </xf>
    <xf numFmtId="1" fontId="11" fillId="0" borderId="11" xfId="0" applyNumberFormat="1" applyFont="1" applyBorder="1" applyAlignment="1">
      <alignment horizontal="right"/>
    </xf>
    <xf numFmtId="0" fontId="11" fillId="0" borderId="11" xfId="0" applyFont="1" applyBorder="1" applyAlignment="1">
      <alignment horizontal="right"/>
    </xf>
    <xf numFmtId="0" fontId="6" fillId="10" borderId="13" xfId="0" applyFont="1" applyFill="1" applyBorder="1" applyAlignment="1">
      <alignment vertical="top" wrapText="1"/>
    </xf>
    <xf numFmtId="2" fontId="22" fillId="10" borderId="2" xfId="0" applyNumberFormat="1" applyFont="1" applyFill="1" applyBorder="1" applyAlignment="1">
      <alignment horizontal="center" vertical="top" wrapText="1"/>
    </xf>
    <xf numFmtId="1" fontId="6" fillId="10" borderId="0" xfId="0" applyNumberFormat="1" applyFont="1" applyFill="1" applyBorder="1" applyAlignment="1">
      <alignment horizontal="right" vertical="center"/>
    </xf>
    <xf numFmtId="2" fontId="6" fillId="10" borderId="0" xfId="0" applyNumberFormat="1" applyFont="1" applyFill="1" applyBorder="1" applyAlignment="1">
      <alignment horizontal="right" vertical="center"/>
    </xf>
    <xf numFmtId="3" fontId="6" fillId="10" borderId="0" xfId="0" applyNumberFormat="1" applyFont="1" applyFill="1" applyBorder="1" applyAlignment="1">
      <alignment horizontal="right" vertical="center"/>
    </xf>
    <xf numFmtId="0" fontId="6" fillId="10" borderId="0" xfId="0" applyFont="1" applyFill="1" applyAlignment="1">
      <alignment vertical="center"/>
    </xf>
    <xf numFmtId="0" fontId="6" fillId="10" borderId="2" xfId="0" applyFont="1" applyFill="1" applyBorder="1" applyAlignment="1">
      <alignment horizontal="center" vertical="center"/>
    </xf>
    <xf numFmtId="1" fontId="4" fillId="10" borderId="0" xfId="0" applyNumberFormat="1" applyFont="1" applyFill="1" applyBorder="1" applyAlignment="1">
      <alignment horizontal="right" vertical="center"/>
    </xf>
    <xf numFmtId="2" fontId="4" fillId="10" borderId="0" xfId="0" applyNumberFormat="1" applyFont="1" applyFill="1" applyBorder="1" applyAlignment="1">
      <alignment horizontal="right" vertical="center"/>
    </xf>
    <xf numFmtId="3" fontId="4" fillId="10" borderId="0" xfId="0" applyNumberFormat="1" applyFont="1" applyFill="1" applyBorder="1" applyAlignment="1">
      <alignment horizontal="right" vertical="center"/>
    </xf>
    <xf numFmtId="0" fontId="4" fillId="10" borderId="0" xfId="0" applyFont="1" applyFill="1" applyAlignment="1">
      <alignment vertical="center"/>
    </xf>
    <xf numFmtId="1" fontId="4" fillId="5" borderId="0" xfId="0" applyNumberFormat="1" applyFont="1" applyFill="1" applyBorder="1" applyAlignment="1">
      <alignment horizontal="right" vertical="top"/>
    </xf>
    <xf numFmtId="2" fontId="4" fillId="5" borderId="0" xfId="0" applyNumberFormat="1" applyFont="1" applyFill="1" applyBorder="1" applyAlignment="1">
      <alignment horizontal="right" vertical="top"/>
    </xf>
    <xf numFmtId="0" fontId="6" fillId="5" borderId="13" xfId="0" applyFont="1" applyFill="1" applyBorder="1" applyAlignment="1">
      <alignment vertical="center" wrapText="1"/>
    </xf>
    <xf numFmtId="0" fontId="6" fillId="5" borderId="2" xfId="0" applyFont="1" applyFill="1" applyBorder="1" applyAlignment="1">
      <alignment horizontal="center" vertical="center" wrapText="1"/>
    </xf>
    <xf numFmtId="1" fontId="4" fillId="5" borderId="0" xfId="0" applyNumberFormat="1" applyFont="1" applyFill="1" applyBorder="1" applyAlignment="1">
      <alignment horizontal="right" vertical="center" wrapText="1"/>
    </xf>
    <xf numFmtId="2" fontId="4" fillId="5" borderId="0" xfId="0" applyNumberFormat="1" applyFont="1" applyFill="1" applyBorder="1" applyAlignment="1">
      <alignment horizontal="right" vertical="center" wrapText="1"/>
    </xf>
    <xf numFmtId="3" fontId="4" fillId="5" borderId="0" xfId="0" applyNumberFormat="1" applyFont="1" applyFill="1" applyBorder="1" applyAlignment="1">
      <alignment horizontal="right" vertical="center" wrapText="1"/>
    </xf>
    <xf numFmtId="0" fontId="4" fillId="5" borderId="0" xfId="0" applyFont="1" applyFill="1" applyAlignment="1">
      <alignment vertical="center" wrapText="1"/>
    </xf>
    <xf numFmtId="189" fontId="11" fillId="5" borderId="2" xfId="0" applyNumberFormat="1" applyFont="1" applyFill="1" applyBorder="1" applyAlignment="1">
      <alignment horizontal="center" vertical="center"/>
    </xf>
    <xf numFmtId="0" fontId="11" fillId="5" borderId="2" xfId="0" applyFont="1" applyFill="1" applyBorder="1" applyAlignment="1">
      <alignment horizontal="center" vertical="center"/>
    </xf>
    <xf numFmtId="0" fontId="6" fillId="5" borderId="2" xfId="0" applyFont="1" applyFill="1" applyBorder="1" applyAlignment="1">
      <alignment horizontal="center" vertical="top"/>
    </xf>
    <xf numFmtId="3" fontId="4" fillId="5" borderId="0" xfId="0" applyNumberFormat="1" applyFont="1" applyFill="1" applyBorder="1" applyAlignment="1">
      <alignment horizontal="right" vertical="top"/>
    </xf>
    <xf numFmtId="0" fontId="4" fillId="5" borderId="0" xfId="0" applyFont="1" applyFill="1" applyAlignment="1">
      <alignment vertical="top"/>
    </xf>
    <xf numFmtId="189" fontId="6" fillId="5" borderId="2" xfId="0" applyNumberFormat="1" applyFont="1" applyFill="1" applyBorder="1" applyAlignment="1">
      <alignment horizontal="center" vertical="center"/>
    </xf>
    <xf numFmtId="0" fontId="6" fillId="5" borderId="0" xfId="0" applyFont="1" applyFill="1" applyAlignment="1">
      <alignment horizontal="center" vertical="center"/>
    </xf>
    <xf numFmtId="1" fontId="6" fillId="5" borderId="0" xfId="0" applyNumberFormat="1" applyFont="1" applyFill="1" applyAlignment="1">
      <alignment vertical="center"/>
    </xf>
    <xf numFmtId="0" fontId="6" fillId="5" borderId="0" xfId="0" applyNumberFormat="1" applyFont="1" applyFill="1" applyAlignment="1">
      <alignment horizontal="center" vertical="justify"/>
    </xf>
    <xf numFmtId="1" fontId="6" fillId="5" borderId="0" xfId="0" applyNumberFormat="1" applyFont="1" applyFill="1"/>
    <xf numFmtId="3" fontId="4" fillId="2" borderId="0" xfId="0" applyNumberFormat="1" applyFont="1" applyFill="1" applyBorder="1" applyAlignment="1">
      <alignment horizontal="left" vertical="center"/>
    </xf>
    <xf numFmtId="3" fontId="11" fillId="0" borderId="11" xfId="0" applyNumberFormat="1" applyFont="1" applyBorder="1" applyAlignment="1">
      <alignment horizontal="right"/>
    </xf>
    <xf numFmtId="3" fontId="6" fillId="5" borderId="0" xfId="0" applyNumberFormat="1" applyFont="1" applyFill="1" applyAlignment="1">
      <alignment vertical="center"/>
    </xf>
    <xf numFmtId="3" fontId="6" fillId="5" borderId="0" xfId="0" applyNumberFormat="1" applyFont="1" applyFill="1"/>
    <xf numFmtId="3" fontId="6" fillId="0" borderId="0" xfId="0" applyNumberFormat="1" applyFont="1"/>
    <xf numFmtId="3" fontId="4" fillId="0" borderId="0" xfId="0" applyNumberFormat="1" applyFont="1"/>
    <xf numFmtId="2" fontId="22" fillId="5" borderId="8" xfId="0" applyNumberFormat="1" applyFont="1" applyFill="1" applyBorder="1" applyAlignment="1">
      <alignment horizontal="center" vertical="top" wrapText="1"/>
    </xf>
    <xf numFmtId="3" fontId="4" fillId="5" borderId="11" xfId="0" applyNumberFormat="1" applyFont="1" applyFill="1" applyBorder="1" applyAlignment="1">
      <alignment horizontal="right" vertical="center"/>
    </xf>
    <xf numFmtId="2" fontId="4" fillId="5" borderId="11" xfId="0" applyNumberFormat="1" applyFont="1" applyFill="1" applyBorder="1" applyAlignment="1">
      <alignment horizontal="right" vertical="center"/>
    </xf>
    <xf numFmtId="1" fontId="4" fillId="5" borderId="11" xfId="0" applyNumberFormat="1" applyFont="1" applyFill="1" applyBorder="1" applyAlignment="1">
      <alignment horizontal="right" vertical="center"/>
    </xf>
    <xf numFmtId="0" fontId="6" fillId="0" borderId="13" xfId="0" quotePrefix="1" applyFont="1" applyBorder="1" applyAlignment="1">
      <alignment vertical="top" wrapText="1"/>
    </xf>
    <xf numFmtId="0" fontId="6" fillId="5" borderId="13" xfId="5" quotePrefix="1" applyFont="1" applyFill="1" applyBorder="1" applyAlignment="1" applyProtection="1">
      <alignment vertical="top" wrapText="1"/>
    </xf>
    <xf numFmtId="2" fontId="6" fillId="5" borderId="0" xfId="0" applyNumberFormat="1" applyFont="1" applyFill="1" applyBorder="1" applyAlignment="1">
      <alignment horizontal="right" vertical="top"/>
    </xf>
    <xf numFmtId="3" fontId="6" fillId="10" borderId="0" xfId="0" applyNumberFormat="1" applyFont="1" applyFill="1" applyBorder="1" applyAlignment="1">
      <alignment horizontal="right" vertical="top"/>
    </xf>
    <xf numFmtId="2" fontId="6" fillId="10" borderId="0" xfId="0" applyNumberFormat="1" applyFont="1" applyFill="1" applyBorder="1" applyAlignment="1">
      <alignment horizontal="right" vertical="top"/>
    </xf>
    <xf numFmtId="1" fontId="6" fillId="10" borderId="0" xfId="0" applyNumberFormat="1" applyFont="1" applyFill="1" applyBorder="1" applyAlignment="1">
      <alignment horizontal="right" vertical="top"/>
    </xf>
    <xf numFmtId="0" fontId="6" fillId="10" borderId="0" xfId="0" applyFont="1" applyFill="1" applyAlignment="1">
      <alignment vertical="top" wrapText="1"/>
    </xf>
    <xf numFmtId="17" fontId="6" fillId="10" borderId="13" xfId="0" applyNumberFormat="1" applyFont="1" applyFill="1" applyBorder="1" applyAlignment="1">
      <alignment horizontal="left" vertical="top" wrapText="1"/>
    </xf>
    <xf numFmtId="0" fontId="6" fillId="10" borderId="13" xfId="0" applyFont="1" applyFill="1" applyBorder="1" applyAlignment="1">
      <alignment vertical="center" wrapText="1"/>
    </xf>
    <xf numFmtId="0" fontId="6" fillId="0" borderId="13" xfId="0" quotePrefix="1" applyFont="1" applyBorder="1" applyAlignment="1">
      <alignment vertical="center" wrapText="1"/>
    </xf>
    <xf numFmtId="2" fontId="11" fillId="10" borderId="2" xfId="0" applyNumberFormat="1" applyFont="1" applyFill="1" applyBorder="1" applyAlignment="1">
      <alignment horizontal="center" vertical="top" wrapText="1"/>
    </xf>
    <xf numFmtId="0" fontId="11" fillId="10" borderId="2" xfId="0" applyFont="1" applyFill="1" applyBorder="1" applyAlignment="1">
      <alignment horizontal="center"/>
    </xf>
    <xf numFmtId="2" fontId="22" fillId="11" borderId="2" xfId="0" applyNumberFormat="1" applyFont="1" applyFill="1" applyBorder="1" applyAlignment="1">
      <alignment horizontal="center" vertical="top" wrapText="1"/>
    </xf>
    <xf numFmtId="3" fontId="6" fillId="11" borderId="0" xfId="0" applyNumberFormat="1" applyFont="1" applyFill="1" applyBorder="1" applyAlignment="1">
      <alignment horizontal="right" vertical="center"/>
    </xf>
    <xf numFmtId="2" fontId="6" fillId="11" borderId="0" xfId="0" applyNumberFormat="1" applyFont="1" applyFill="1" applyBorder="1" applyAlignment="1">
      <alignment horizontal="right" vertical="center"/>
    </xf>
    <xf numFmtId="1" fontId="6" fillId="11" borderId="0" xfId="0" applyNumberFormat="1" applyFont="1" applyFill="1" applyBorder="1" applyAlignment="1">
      <alignment horizontal="right" vertical="center"/>
    </xf>
    <xf numFmtId="0" fontId="6" fillId="11" borderId="0" xfId="0" applyFont="1" applyFill="1" applyAlignment="1">
      <alignment vertical="center"/>
    </xf>
    <xf numFmtId="0" fontId="6" fillId="11" borderId="2" xfId="0" applyFont="1" applyFill="1" applyBorder="1" applyAlignment="1">
      <alignment horizontal="center" vertical="center"/>
    </xf>
    <xf numFmtId="3" fontId="4" fillId="11" borderId="0" xfId="0" applyNumberFormat="1" applyFont="1" applyFill="1" applyBorder="1" applyAlignment="1">
      <alignment horizontal="right" vertical="center"/>
    </xf>
    <xf numFmtId="2" fontId="4" fillId="11" borderId="0" xfId="0" applyNumberFormat="1" applyFont="1" applyFill="1" applyBorder="1" applyAlignment="1">
      <alignment horizontal="right" vertical="center"/>
    </xf>
    <xf numFmtId="1" fontId="4" fillId="11" borderId="0" xfId="0" applyNumberFormat="1" applyFont="1" applyFill="1" applyBorder="1" applyAlignment="1">
      <alignment horizontal="right" vertical="center"/>
    </xf>
    <xf numFmtId="0" fontId="4" fillId="11" borderId="0" xfId="0" applyFont="1" applyFill="1" applyAlignment="1">
      <alignment vertical="center"/>
    </xf>
    <xf numFmtId="0" fontId="11" fillId="0" borderId="14"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6" fillId="11" borderId="13" xfId="0" applyFont="1" applyFill="1" applyBorder="1" applyAlignment="1">
      <alignment vertical="center" wrapText="1"/>
    </xf>
    <xf numFmtId="0" fontId="6" fillId="2" borderId="13" xfId="0" quotePrefix="1" applyFont="1" applyFill="1" applyBorder="1" applyAlignment="1">
      <alignment vertical="center" wrapText="1"/>
    </xf>
    <xf numFmtId="0" fontId="6" fillId="10" borderId="13" xfId="0" applyFont="1" applyFill="1" applyBorder="1" applyAlignment="1">
      <alignment wrapText="1"/>
    </xf>
    <xf numFmtId="0" fontId="6" fillId="5" borderId="13" xfId="0" quotePrefix="1" applyFont="1" applyFill="1" applyBorder="1" applyAlignment="1">
      <alignment vertical="center" wrapText="1"/>
    </xf>
    <xf numFmtId="0" fontId="6" fillId="5" borderId="13" xfId="0" quotePrefix="1" applyFont="1" applyFill="1" applyBorder="1" applyAlignment="1">
      <alignment wrapText="1"/>
    </xf>
    <xf numFmtId="0" fontId="6" fillId="5" borderId="0" xfId="0" applyFont="1" applyFill="1" applyAlignment="1">
      <alignment horizontal="left" vertical="center" wrapText="1"/>
    </xf>
    <xf numFmtId="0" fontId="6" fillId="5" borderId="0" xfId="0" applyNumberFormat="1" applyFont="1" applyFill="1" applyAlignment="1">
      <alignment horizontal="left" vertical="justify" wrapText="1"/>
    </xf>
    <xf numFmtId="0" fontId="4" fillId="2" borderId="0" xfId="0" applyNumberFormat="1" applyFont="1" applyFill="1" applyAlignment="1">
      <alignment horizontal="left" vertical="justify" wrapText="1"/>
    </xf>
    <xf numFmtId="4" fontId="4" fillId="2" borderId="0" xfId="0" applyNumberFormat="1" applyFont="1" applyFill="1" applyBorder="1" applyAlignment="1">
      <alignment horizontal="left" vertical="center"/>
    </xf>
    <xf numFmtId="4" fontId="11" fillId="0" borderId="11" xfId="0" applyNumberFormat="1" applyFont="1" applyBorder="1" applyAlignment="1">
      <alignment horizontal="right"/>
    </xf>
    <xf numFmtId="4" fontId="6" fillId="10" borderId="0" xfId="0" applyNumberFormat="1" applyFont="1" applyFill="1" applyBorder="1" applyAlignment="1">
      <alignment horizontal="right" vertical="center"/>
    </xf>
    <xf numFmtId="4" fontId="6" fillId="5" borderId="0" xfId="0" applyNumberFormat="1" applyFont="1" applyFill="1" applyBorder="1" applyAlignment="1">
      <alignment horizontal="right" vertical="center"/>
    </xf>
    <xf numFmtId="4" fontId="6" fillId="11" borderId="0" xfId="0" applyNumberFormat="1" applyFont="1" applyFill="1" applyBorder="1" applyAlignment="1">
      <alignment horizontal="right" vertical="center"/>
    </xf>
    <xf numFmtId="4" fontId="4" fillId="11" borderId="0" xfId="0" applyNumberFormat="1" applyFont="1" applyFill="1" applyBorder="1" applyAlignment="1">
      <alignment horizontal="right" vertical="center"/>
    </xf>
    <xf numFmtId="4" fontId="4" fillId="5" borderId="0" xfId="0" applyNumberFormat="1" applyFont="1" applyFill="1" applyBorder="1" applyAlignment="1">
      <alignment horizontal="right" vertical="center"/>
    </xf>
    <xf numFmtId="4" fontId="4" fillId="10" borderId="0" xfId="0" applyNumberFormat="1" applyFont="1" applyFill="1" applyBorder="1" applyAlignment="1">
      <alignment horizontal="right" vertical="center"/>
    </xf>
    <xf numFmtId="4" fontId="6" fillId="10" borderId="0" xfId="0" applyNumberFormat="1" applyFont="1" applyFill="1" applyBorder="1" applyAlignment="1">
      <alignment horizontal="right" vertical="top"/>
    </xf>
    <xf numFmtId="4" fontId="4" fillId="5" borderId="0" xfId="0" applyNumberFormat="1" applyFont="1" applyFill="1" applyBorder="1" applyAlignment="1">
      <alignment horizontal="right" vertical="center" wrapText="1"/>
    </xf>
    <xf numFmtId="4" fontId="4" fillId="5" borderId="0" xfId="0" applyNumberFormat="1" applyFont="1" applyFill="1" applyBorder="1" applyAlignment="1">
      <alignment horizontal="right" vertical="top"/>
    </xf>
    <xf numFmtId="4" fontId="4" fillId="5" borderId="11" xfId="0" applyNumberFormat="1" applyFont="1" applyFill="1" applyBorder="1" applyAlignment="1">
      <alignment horizontal="right" vertical="center"/>
    </xf>
    <xf numFmtId="4" fontId="6" fillId="5" borderId="0" xfId="0" applyNumberFormat="1" applyFont="1" applyFill="1" applyAlignment="1">
      <alignment vertical="center"/>
    </xf>
    <xf numFmtId="4" fontId="4" fillId="0" borderId="0" xfId="0" applyNumberFormat="1" applyFont="1"/>
    <xf numFmtId="0" fontId="0" fillId="0" borderId="0" xfId="0" applyAlignment="1">
      <alignment horizontal="center" vertical="center"/>
    </xf>
    <xf numFmtId="0" fontId="11" fillId="0" borderId="0" xfId="0" applyFont="1" applyAlignment="1">
      <alignment horizontal="center"/>
    </xf>
    <xf numFmtId="2" fontId="0" fillId="0" borderId="0" xfId="0" applyNumberFormat="1" applyFill="1" applyBorder="1"/>
    <xf numFmtId="0" fontId="4" fillId="2" borderId="0" xfId="0" applyNumberFormat="1" applyFont="1" applyFill="1" applyAlignment="1">
      <alignment horizontal="left" vertical="justify"/>
    </xf>
    <xf numFmtId="0" fontId="4" fillId="2" borderId="0" xfId="0" applyNumberFormat="1" applyFont="1" applyFill="1" applyAlignment="1">
      <alignment horizontal="center" vertical="center"/>
    </xf>
    <xf numFmtId="2" fontId="11" fillId="12" borderId="11" xfId="0" applyNumberFormat="1" applyFont="1" applyFill="1" applyBorder="1" applyAlignment="1">
      <alignment horizontal="center"/>
    </xf>
    <xf numFmtId="0" fontId="18" fillId="0" borderId="0" xfId="0" applyFont="1" applyBorder="1" applyAlignment="1">
      <alignment vertical="center"/>
    </xf>
    <xf numFmtId="2" fontId="20" fillId="3" borderId="9" xfId="0" applyNumberFormat="1" applyFont="1" applyFill="1" applyBorder="1" applyAlignment="1">
      <alignment horizontal="center" vertical="center"/>
    </xf>
    <xf numFmtId="0" fontId="5" fillId="0" borderId="9" xfId="0" applyFont="1" applyBorder="1" applyAlignment="1">
      <alignment horizontal="center" vertical="center"/>
    </xf>
    <xf numFmtId="3" fontId="5" fillId="0" borderId="9" xfId="0" applyNumberFormat="1" applyFont="1" applyBorder="1" applyAlignment="1">
      <alignment horizontal="center" vertical="center"/>
    </xf>
    <xf numFmtId="2" fontId="5" fillId="0" borderId="9" xfId="0" applyNumberFormat="1" applyFont="1" applyBorder="1" applyAlignment="1">
      <alignment horizontal="center" vertical="center"/>
    </xf>
    <xf numFmtId="0" fontId="26" fillId="0" borderId="11" xfId="0" applyFont="1" applyBorder="1" applyAlignment="1">
      <alignment horizontal="center" vertical="center"/>
    </xf>
    <xf numFmtId="0" fontId="26" fillId="0" borderId="11" xfId="0" applyFont="1" applyBorder="1" applyAlignment="1">
      <alignment horizontal="center"/>
    </xf>
    <xf numFmtId="3" fontId="0" fillId="0" borderId="2" xfId="0" applyNumberFormat="1" applyBorder="1" applyAlignment="1">
      <alignment vertical="center"/>
    </xf>
    <xf numFmtId="3" fontId="5" fillId="0" borderId="0" xfId="0" applyNumberFormat="1" applyFont="1" applyBorder="1" applyAlignment="1">
      <alignment vertical="center"/>
    </xf>
    <xf numFmtId="2" fontId="5" fillId="0" borderId="0" xfId="0" applyNumberFormat="1" applyFont="1" applyBorder="1" applyAlignment="1">
      <alignment vertical="center"/>
    </xf>
    <xf numFmtId="0" fontId="7" fillId="0" borderId="1" xfId="0" applyFont="1" applyBorder="1" applyAlignment="1">
      <alignment vertical="center"/>
    </xf>
    <xf numFmtId="190" fontId="7" fillId="2" borderId="2" xfId="2" applyNumberFormat="1" applyFont="1" applyFill="1" applyBorder="1" applyAlignment="1">
      <alignment horizontal="right" vertical="center" wrapText="1"/>
    </xf>
    <xf numFmtId="2" fontId="5" fillId="0" borderId="3" xfId="0" applyNumberFormat="1" applyFont="1" applyBorder="1" applyAlignment="1">
      <alignment vertical="center"/>
    </xf>
    <xf numFmtId="3" fontId="8" fillId="0" borderId="1" xfId="0" applyNumberFormat="1" applyFont="1" applyBorder="1" applyAlignment="1">
      <alignment vertical="center"/>
    </xf>
    <xf numFmtId="188" fontId="5" fillId="0" borderId="1" xfId="0" applyNumberFormat="1" applyFont="1" applyBorder="1" applyAlignment="1">
      <alignment vertical="center"/>
    </xf>
    <xf numFmtId="0" fontId="25" fillId="0" borderId="0" xfId="0" applyNumberFormat="1" applyFont="1" applyBorder="1" applyAlignment="1">
      <alignment vertical="center"/>
    </xf>
    <xf numFmtId="0" fontId="35" fillId="0" borderId="0" xfId="0" applyNumberFormat="1" applyFont="1" applyBorder="1" applyAlignment="1">
      <alignment vertical="center"/>
    </xf>
    <xf numFmtId="0" fontId="25" fillId="0" borderId="10" xfId="0" applyNumberFormat="1" applyFont="1" applyBorder="1" applyAlignment="1">
      <alignment vertical="center"/>
    </xf>
    <xf numFmtId="0" fontId="2" fillId="6" borderId="14" xfId="0" applyFont="1" applyFill="1" applyBorder="1"/>
    <xf numFmtId="0" fontId="25" fillId="2" borderId="0" xfId="0" applyNumberFormat="1" applyFont="1" applyFill="1" applyBorder="1" applyAlignment="1">
      <alignment vertical="center"/>
    </xf>
    <xf numFmtId="0" fontId="25" fillId="13" borderId="11" xfId="0" applyFont="1" applyFill="1" applyBorder="1" applyAlignment="1">
      <alignment horizontal="center"/>
    </xf>
    <xf numFmtId="3" fontId="26" fillId="3" borderId="10" xfId="0" applyNumberFormat="1" applyFont="1" applyFill="1" applyBorder="1" applyAlignment="1">
      <alignment horizontal="right"/>
    </xf>
    <xf numFmtId="0" fontId="26" fillId="3" borderId="10" xfId="0" applyFont="1" applyFill="1" applyBorder="1" applyAlignment="1">
      <alignment horizontal="center"/>
    </xf>
    <xf numFmtId="1" fontId="26" fillId="3" borderId="10" xfId="0" applyNumberFormat="1" applyFont="1" applyFill="1" applyBorder="1" applyAlignment="1">
      <alignment horizontal="right"/>
    </xf>
    <xf numFmtId="0" fontId="11" fillId="12" borderId="15" xfId="0" applyFont="1" applyFill="1" applyBorder="1" applyAlignment="1">
      <alignment horizontal="center"/>
    </xf>
    <xf numFmtId="0" fontId="11" fillId="12" borderId="11" xfId="0" applyFont="1" applyFill="1" applyBorder="1" applyAlignment="1">
      <alignment horizontal="center"/>
    </xf>
    <xf numFmtId="0" fontId="11" fillId="12" borderId="14" xfId="0" applyFont="1" applyFill="1" applyBorder="1" applyAlignment="1">
      <alignment horizontal="center"/>
    </xf>
    <xf numFmtId="2" fontId="0" fillId="0" borderId="10" xfId="0" applyNumberFormat="1" applyFill="1" applyBorder="1"/>
    <xf numFmtId="0" fontId="6" fillId="0" borderId="13" xfId="0" applyFont="1" applyFill="1" applyBorder="1" applyAlignment="1">
      <alignment vertical="center"/>
    </xf>
    <xf numFmtId="0" fontId="0" fillId="0" borderId="0" xfId="0" applyFill="1"/>
    <xf numFmtId="0" fontId="6" fillId="0" borderId="13" xfId="0" quotePrefix="1" applyFont="1" applyFill="1" applyBorder="1" applyAlignment="1">
      <alignment vertical="top" wrapText="1"/>
    </xf>
    <xf numFmtId="0" fontId="0" fillId="0" borderId="0" xfId="0" applyFill="1" applyBorder="1"/>
    <xf numFmtId="0" fontId="0" fillId="0" borderId="11" xfId="0" applyFill="1" applyBorder="1"/>
    <xf numFmtId="2" fontId="0" fillId="0" borderId="11" xfId="0" applyNumberFormat="1" applyFill="1" applyBorder="1"/>
    <xf numFmtId="0" fontId="6" fillId="6" borderId="0" xfId="0" applyFont="1" applyFill="1" applyBorder="1" applyAlignment="1">
      <alignment vertical="center" wrapText="1"/>
    </xf>
    <xf numFmtId="4" fontId="6" fillId="0" borderId="0" xfId="9" applyNumberFormat="1" applyFont="1" applyFill="1" applyBorder="1" applyAlignment="1">
      <alignment vertical="center"/>
    </xf>
    <xf numFmtId="4" fontId="6" fillId="0" borderId="13" xfId="9" applyNumberFormat="1" applyFont="1" applyFill="1" applyBorder="1" applyAlignment="1">
      <alignment vertical="center"/>
    </xf>
    <xf numFmtId="0" fontId="6" fillId="0" borderId="4" xfId="9" applyFont="1" applyFill="1" applyBorder="1" applyAlignment="1">
      <alignment vertical="center"/>
    </xf>
    <xf numFmtId="2" fontId="6" fillId="0" borderId="0" xfId="9" applyNumberFormat="1" applyFont="1" applyFill="1" applyBorder="1" applyAlignment="1">
      <alignment vertical="center"/>
    </xf>
    <xf numFmtId="2" fontId="6" fillId="0" borderId="13" xfId="9" applyNumberFormat="1" applyFont="1" applyFill="1" applyBorder="1" applyAlignment="1">
      <alignment vertical="center"/>
    </xf>
    <xf numFmtId="0" fontId="6" fillId="0" borderId="0" xfId="0" applyFont="1" applyFill="1"/>
    <xf numFmtId="2" fontId="6" fillId="0" borderId="0" xfId="0" applyNumberFormat="1" applyFont="1" applyFill="1"/>
    <xf numFmtId="2" fontId="6" fillId="0" borderId="0" xfId="9" applyNumberFormat="1" applyFont="1" applyFill="1" applyAlignment="1">
      <alignment vertical="center"/>
    </xf>
    <xf numFmtId="0" fontId="6" fillId="0" borderId="0" xfId="0" applyFont="1" applyFill="1" applyBorder="1"/>
    <xf numFmtId="0" fontId="6" fillId="0" borderId="0" xfId="0" quotePrefix="1" applyFont="1" applyFill="1" applyAlignment="1">
      <alignment vertical="top" wrapText="1"/>
    </xf>
    <xf numFmtId="0" fontId="63" fillId="0" borderId="0" xfId="0" applyFont="1" applyFill="1"/>
    <xf numFmtId="0" fontId="6" fillId="0" borderId="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horizontal="center" vertical="center" wrapText="1"/>
    </xf>
    <xf numFmtId="0" fontId="6" fillId="0" borderId="11" xfId="9" applyFont="1" applyFill="1" applyBorder="1" applyAlignment="1">
      <alignment vertical="center"/>
    </xf>
    <xf numFmtId="0" fontId="6" fillId="0" borderId="15" xfId="9" applyFont="1" applyFill="1" applyBorder="1" applyAlignment="1">
      <alignment vertical="center"/>
    </xf>
    <xf numFmtId="0" fontId="6" fillId="0" borderId="11" xfId="0" applyFont="1" applyFill="1" applyBorder="1"/>
    <xf numFmtId="4" fontId="6" fillId="0" borderId="11" xfId="9" applyNumberFormat="1" applyFont="1" applyFill="1" applyBorder="1" applyAlignment="1">
      <alignment vertical="center"/>
    </xf>
    <xf numFmtId="4" fontId="6" fillId="0" borderId="14" xfId="9" applyNumberFormat="1" applyFont="1" applyFill="1" applyBorder="1" applyAlignment="1">
      <alignment vertical="center"/>
    </xf>
    <xf numFmtId="2" fontId="20" fillId="3" borderId="15" xfId="0" applyNumberFormat="1" applyFont="1" applyFill="1" applyBorder="1" applyAlignment="1">
      <alignment horizontal="center" vertical="center"/>
    </xf>
    <xf numFmtId="0" fontId="43" fillId="0" borderId="0" xfId="0" applyFont="1" applyAlignment="1">
      <alignment horizontal="center" vertical="center"/>
    </xf>
    <xf numFmtId="2" fontId="20" fillId="0" borderId="4" xfId="0" applyNumberFormat="1" applyFont="1" applyBorder="1" applyAlignment="1">
      <alignment horizontal="center"/>
    </xf>
    <xf numFmtId="2" fontId="20" fillId="0" borderId="7" xfId="0" applyNumberFormat="1" applyFont="1" applyBorder="1" applyAlignment="1">
      <alignment horizontal="center"/>
    </xf>
    <xf numFmtId="2" fontId="20" fillId="0" borderId="5" xfId="0" applyNumberFormat="1" applyFont="1" applyBorder="1" applyAlignment="1">
      <alignment horizontal="center"/>
    </xf>
    <xf numFmtId="2" fontId="20" fillId="0" borderId="9" xfId="0" applyNumberFormat="1" applyFont="1" applyBorder="1" applyAlignment="1">
      <alignment horizontal="center"/>
    </xf>
    <xf numFmtId="188" fontId="5" fillId="0" borderId="0" xfId="0" applyNumberFormat="1" applyFont="1" applyBorder="1" applyAlignment="1">
      <alignment vertical="center"/>
    </xf>
    <xf numFmtId="2" fontId="54" fillId="0" borderId="0" xfId="0" applyNumberFormat="1" applyFont="1" applyBorder="1" applyAlignment="1">
      <alignment vertical="center"/>
    </xf>
    <xf numFmtId="0" fontId="7" fillId="0" borderId="13" xfId="0" applyFont="1" applyBorder="1" applyAlignment="1">
      <alignment vertical="center"/>
    </xf>
    <xf numFmtId="0" fontId="7" fillId="2" borderId="6" xfId="0" applyFont="1" applyFill="1" applyBorder="1" applyAlignment="1">
      <alignment vertical="center"/>
    </xf>
    <xf numFmtId="3" fontId="5" fillId="2" borderId="1" xfId="0" applyNumberFormat="1" applyFont="1" applyFill="1" applyBorder="1" applyAlignment="1">
      <alignment vertical="center"/>
    </xf>
    <xf numFmtId="2" fontId="5" fillId="2" borderId="1" xfId="0" applyNumberFormat="1" applyFont="1" applyFill="1" applyBorder="1" applyAlignment="1">
      <alignment vertical="center"/>
    </xf>
    <xf numFmtId="41" fontId="5" fillId="2" borderId="1" xfId="2" applyNumberFormat="1" applyFont="1" applyFill="1" applyBorder="1" applyAlignment="1">
      <alignment vertical="center"/>
    </xf>
    <xf numFmtId="0" fontId="5" fillId="2" borderId="1" xfId="0" applyFont="1" applyFill="1" applyBorder="1" applyAlignment="1">
      <alignment vertical="center"/>
    </xf>
    <xf numFmtId="0" fontId="5" fillId="2" borderId="5" xfId="0" applyFont="1" applyFill="1" applyBorder="1" applyAlignment="1">
      <alignment vertical="center"/>
    </xf>
    <xf numFmtId="3" fontId="31" fillId="9" borderId="8" xfId="6" applyNumberFormat="1" applyFont="1" applyFill="1" applyBorder="1" applyAlignment="1">
      <alignment horizontal="center" vertical="center"/>
    </xf>
    <xf numFmtId="3" fontId="32" fillId="0" borderId="8" xfId="6" applyNumberFormat="1" applyFont="1" applyBorder="1"/>
    <xf numFmtId="0" fontId="26" fillId="2" borderId="9" xfId="0" applyFont="1" applyFill="1" applyBorder="1" applyAlignment="1">
      <alignment vertical="center"/>
    </xf>
    <xf numFmtId="0" fontId="25" fillId="6" borderId="11" xfId="0" applyFont="1" applyFill="1" applyBorder="1" applyAlignment="1">
      <alignment horizontal="center"/>
    </xf>
    <xf numFmtId="0" fontId="26" fillId="5" borderId="11" xfId="0" applyFont="1" applyFill="1" applyBorder="1" applyAlignment="1">
      <alignment horizontal="center"/>
    </xf>
    <xf numFmtId="2" fontId="25" fillId="5" borderId="0" xfId="0" applyNumberFormat="1" applyFont="1" applyFill="1" applyBorder="1" applyAlignment="1">
      <alignment horizontal="right" vertical="center"/>
    </xf>
    <xf numFmtId="2" fontId="25" fillId="0" borderId="0" xfId="0" applyNumberFormat="1" applyFont="1" applyFill="1" applyBorder="1" applyAlignment="1">
      <alignment horizontal="right" vertical="center"/>
    </xf>
    <xf numFmtId="1"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2" fontId="25" fillId="0" borderId="0" xfId="0" applyNumberFormat="1" applyFont="1" applyFill="1" applyBorder="1" applyAlignment="1">
      <alignment vertical="center"/>
    </xf>
    <xf numFmtId="3" fontId="34" fillId="0" borderId="0" xfId="0" applyNumberFormat="1" applyFont="1" applyFill="1" applyBorder="1" applyAlignment="1">
      <alignment horizontal="right" vertical="center"/>
    </xf>
    <xf numFmtId="2" fontId="34" fillId="0" borderId="0" xfId="0" applyNumberFormat="1" applyFont="1" applyFill="1" applyBorder="1" applyAlignment="1">
      <alignment horizontal="right" vertical="center"/>
    </xf>
    <xf numFmtId="2" fontId="64" fillId="0" borderId="0" xfId="0" applyNumberFormat="1" applyFont="1" applyFill="1" applyBorder="1" applyAlignment="1">
      <alignment horizontal="right" vertical="center"/>
    </xf>
    <xf numFmtId="1" fontId="60" fillId="0" borderId="0" xfId="0" applyNumberFormat="1" applyFont="1" applyFill="1" applyBorder="1" applyAlignment="1">
      <alignment horizontal="right" vertical="center"/>
    </xf>
    <xf numFmtId="1" fontId="64" fillId="0" borderId="0" xfId="0" applyNumberFormat="1" applyFont="1" applyFill="1" applyBorder="1" applyAlignment="1">
      <alignment horizontal="right" vertical="center"/>
    </xf>
    <xf numFmtId="1" fontId="26" fillId="0" borderId="0" xfId="0" applyNumberFormat="1" applyFont="1" applyFill="1" applyBorder="1" applyAlignment="1">
      <alignment horizontal="right" vertical="center"/>
    </xf>
    <xf numFmtId="2" fontId="26" fillId="0" borderId="0" xfId="0" applyNumberFormat="1" applyFont="1" applyFill="1" applyBorder="1" applyAlignment="1">
      <alignment horizontal="right" vertical="center"/>
    </xf>
    <xf numFmtId="1" fontId="34" fillId="0" borderId="0" xfId="0" applyNumberFormat="1" applyFont="1" applyFill="1" applyBorder="1" applyAlignment="1">
      <alignment horizontal="right" vertical="center"/>
    </xf>
    <xf numFmtId="3" fontId="64" fillId="0" borderId="0" xfId="0" applyNumberFormat="1" applyFont="1" applyFill="1" applyBorder="1" applyAlignment="1">
      <alignment horizontal="right" vertical="center"/>
    </xf>
    <xf numFmtId="2" fontId="60" fillId="0" borderId="0" xfId="0" applyNumberFormat="1" applyFont="1" applyFill="1" applyBorder="1" applyAlignment="1">
      <alignment horizontal="right" vertical="center"/>
    </xf>
    <xf numFmtId="0" fontId="26" fillId="0" borderId="0" xfId="0" applyNumberFormat="1" applyFont="1" applyFill="1" applyBorder="1" applyAlignment="1">
      <alignment horizontal="right" vertical="center"/>
    </xf>
    <xf numFmtId="1" fontId="26" fillId="0" borderId="0" xfId="13" applyNumberFormat="1" applyFont="1" applyFill="1" applyBorder="1" applyAlignment="1">
      <alignment horizontal="right" vertical="center"/>
    </xf>
    <xf numFmtId="0" fontId="64" fillId="0" borderId="0" xfId="0" applyFont="1" applyFill="1" applyBorder="1" applyAlignment="1">
      <alignment vertical="center"/>
    </xf>
    <xf numFmtId="2" fontId="64" fillId="0" borderId="0" xfId="0" applyNumberFormat="1" applyFont="1" applyFill="1" applyBorder="1" applyAlignment="1">
      <alignment vertical="center"/>
    </xf>
    <xf numFmtId="3" fontId="25" fillId="0" borderId="0" xfId="0" applyNumberFormat="1" applyFont="1" applyFill="1" applyBorder="1" applyAlignment="1">
      <alignment horizontal="right" vertical="center"/>
    </xf>
    <xf numFmtId="0" fontId="25" fillId="0" borderId="0" xfId="0" applyNumberFormat="1" applyFont="1" applyFill="1" applyBorder="1" applyAlignment="1">
      <alignment horizontal="right" vertical="center"/>
    </xf>
    <xf numFmtId="1" fontId="25" fillId="0" borderId="0" xfId="13"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2" fontId="25" fillId="0" borderId="10" xfId="0" applyNumberFormat="1" applyFont="1" applyFill="1" applyBorder="1" applyAlignment="1">
      <alignment horizontal="right" vertical="center"/>
    </xf>
    <xf numFmtId="1" fontId="25" fillId="0" borderId="10" xfId="0" applyNumberFormat="1" applyFont="1" applyFill="1" applyBorder="1" applyAlignment="1">
      <alignment horizontal="right" vertical="center"/>
    </xf>
    <xf numFmtId="0" fontId="25" fillId="0" borderId="10" xfId="0" applyNumberFormat="1" applyFont="1" applyFill="1" applyBorder="1" applyAlignment="1">
      <alignment horizontal="right" vertical="center"/>
    </xf>
    <xf numFmtId="0" fontId="25" fillId="0" borderId="10" xfId="0" applyFont="1" applyFill="1" applyBorder="1" applyAlignment="1">
      <alignment vertical="center"/>
    </xf>
    <xf numFmtId="2" fontId="25" fillId="0" borderId="10" xfId="0" applyNumberFormat="1" applyFont="1" applyFill="1" applyBorder="1" applyAlignment="1">
      <alignment vertical="center"/>
    </xf>
    <xf numFmtId="0" fontId="23" fillId="10" borderId="9" xfId="0" applyFont="1" applyFill="1" applyBorder="1" applyAlignment="1">
      <alignment horizontal="center" vertical="center"/>
    </xf>
    <xf numFmtId="1" fontId="23" fillId="10" borderId="9" xfId="0" applyNumberFormat="1" applyFont="1" applyFill="1" applyBorder="1" applyAlignment="1">
      <alignment horizontal="center" vertical="center"/>
    </xf>
    <xf numFmtId="2" fontId="23" fillId="10" borderId="9" xfId="0" applyNumberFormat="1" applyFont="1" applyFill="1" applyBorder="1" applyAlignment="1">
      <alignment horizontal="center" vertical="center"/>
    </xf>
    <xf numFmtId="0" fontId="23" fillId="0" borderId="5" xfId="0" applyFont="1" applyBorder="1" applyAlignment="1">
      <alignment vertical="center"/>
    </xf>
    <xf numFmtId="2" fontId="5" fillId="0" borderId="6"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2" xfId="0" applyNumberFormat="1" applyFont="1" applyBorder="1" applyAlignment="1">
      <alignment horizontal="center" vertical="center"/>
    </xf>
    <xf numFmtId="190" fontId="25" fillId="0" borderId="9" xfId="2" applyNumberFormat="1" applyFont="1" applyBorder="1" applyAlignment="1">
      <alignment vertical="center"/>
    </xf>
    <xf numFmtId="190" fontId="25" fillId="2" borderId="0" xfId="2" applyNumberFormat="1" applyFont="1" applyFill="1" applyAlignment="1">
      <alignment vertical="center"/>
    </xf>
    <xf numFmtId="190" fontId="25" fillId="0" borderId="0" xfId="2" applyNumberFormat="1" applyFont="1" applyBorder="1" applyAlignment="1">
      <alignment vertical="center"/>
    </xf>
    <xf numFmtId="190" fontId="25" fillId="0" borderId="10" xfId="2" applyNumberFormat="1" applyFont="1" applyBorder="1" applyAlignment="1">
      <alignment vertical="center"/>
    </xf>
    <xf numFmtId="1" fontId="26" fillId="5" borderId="0" xfId="0" applyNumberFormat="1" applyFont="1" applyFill="1" applyBorder="1" applyAlignment="1">
      <alignment vertical="center"/>
    </xf>
    <xf numFmtId="0" fontId="26" fillId="0" borderId="9" xfId="0" applyFont="1" applyBorder="1" applyAlignment="1">
      <alignment horizontal="center"/>
    </xf>
    <xf numFmtId="0" fontId="26" fillId="3" borderId="10" xfId="0" applyFont="1" applyFill="1" applyBorder="1" applyAlignment="1">
      <alignment horizontal="right"/>
    </xf>
    <xf numFmtId="0" fontId="2" fillId="2" borderId="0" xfId="0" applyFont="1" applyFill="1" applyBorder="1"/>
    <xf numFmtId="0" fontId="2" fillId="2" borderId="14" xfId="0" applyFont="1" applyFill="1" applyBorder="1"/>
    <xf numFmtId="2" fontId="25" fillId="0" borderId="0" xfId="0" applyNumberFormat="1" applyFont="1" applyFill="1" applyBorder="1"/>
    <xf numFmtId="0" fontId="0" fillId="14" borderId="4" xfId="0" applyFill="1" applyBorder="1"/>
    <xf numFmtId="2" fontId="0" fillId="14" borderId="0" xfId="0" applyNumberFormat="1" applyFill="1" applyBorder="1"/>
    <xf numFmtId="0" fontId="0" fillId="14" borderId="0" xfId="0" applyFill="1" applyBorder="1"/>
    <xf numFmtId="1" fontId="0" fillId="14" borderId="0" xfId="0" applyNumberFormat="1" applyFill="1" applyBorder="1"/>
    <xf numFmtId="2" fontId="0" fillId="14" borderId="13" xfId="0" applyNumberFormat="1" applyFill="1" applyBorder="1"/>
    <xf numFmtId="0" fontId="6" fillId="14" borderId="13" xfId="0" applyFont="1" applyFill="1" applyBorder="1" applyAlignment="1">
      <alignment vertical="center" wrapText="1"/>
    </xf>
    <xf numFmtId="0" fontId="20" fillId="13" borderId="0" xfId="0" applyFont="1" applyFill="1" applyBorder="1" applyAlignment="1">
      <alignment horizontal="center" vertical="top" wrapText="1"/>
    </xf>
    <xf numFmtId="3" fontId="20" fillId="13" borderId="0" xfId="0" applyNumberFormat="1" applyFont="1" applyFill="1" applyBorder="1" applyAlignment="1">
      <alignment horizontal="center" vertical="top" wrapText="1"/>
    </xf>
    <xf numFmtId="2" fontId="20" fillId="13" borderId="0" xfId="0" applyNumberFormat="1" applyFont="1" applyFill="1" applyBorder="1" applyAlignment="1">
      <alignment horizontal="center" vertical="top" wrapText="1"/>
    </xf>
    <xf numFmtId="2" fontId="20" fillId="13" borderId="4" xfId="0" applyNumberFormat="1" applyFont="1" applyFill="1" applyBorder="1"/>
    <xf numFmtId="2" fontId="20" fillId="13" borderId="0" xfId="0" applyNumberFormat="1" applyFont="1" applyFill="1" applyBorder="1" applyAlignment="1">
      <alignment horizontal="center"/>
    </xf>
    <xf numFmtId="0" fontId="26" fillId="3" borderId="11" xfId="0" applyFont="1" applyFill="1" applyBorder="1" applyAlignment="1">
      <alignment vertical="center"/>
    </xf>
    <xf numFmtId="0" fontId="26" fillId="0" borderId="11" xfId="0" applyFont="1" applyBorder="1" applyAlignment="1">
      <alignment vertical="center"/>
    </xf>
    <xf numFmtId="0" fontId="26" fillId="0" borderId="9" xfId="0" applyFont="1" applyBorder="1" applyAlignment="1">
      <alignment vertical="center"/>
    </xf>
    <xf numFmtId="0" fontId="26" fillId="3" borderId="9" xfId="0" applyFont="1" applyFill="1" applyBorder="1" applyAlignment="1">
      <alignment horizontal="center" vertical="center"/>
    </xf>
    <xf numFmtId="0" fontId="26" fillId="0" borderId="11" xfId="0" applyFont="1" applyBorder="1" applyAlignment="1"/>
    <xf numFmtId="3" fontId="20" fillId="0" borderId="9" xfId="0" applyNumberFormat="1" applyFont="1" applyBorder="1" applyAlignment="1">
      <alignment horizontal="right"/>
    </xf>
    <xf numFmtId="4" fontId="20" fillId="0" borderId="9" xfId="0" applyNumberFormat="1" applyFont="1" applyBorder="1" applyAlignment="1">
      <alignment horizontal="center"/>
    </xf>
    <xf numFmtId="4" fontId="20" fillId="0" borderId="5" xfId="0" applyNumberFormat="1" applyFont="1" applyBorder="1" applyAlignment="1">
      <alignment horizontal="center"/>
    </xf>
    <xf numFmtId="4" fontId="20" fillId="0" borderId="4" xfId="0" applyNumberFormat="1" applyFont="1" applyBorder="1" applyAlignment="1">
      <alignment horizontal="center"/>
    </xf>
    <xf numFmtId="4" fontId="20" fillId="0" borderId="7" xfId="0" applyNumberFormat="1" applyFont="1" applyBorder="1" applyAlignment="1">
      <alignment horizontal="center"/>
    </xf>
    <xf numFmtId="2" fontId="18" fillId="0" borderId="0" xfId="0" applyNumberFormat="1" applyFont="1" applyBorder="1" applyAlignment="1">
      <alignment vertical="center"/>
    </xf>
    <xf numFmtId="1" fontId="25" fillId="5" borderId="0" xfId="0" applyNumberFormat="1" applyFont="1" applyFill="1" applyBorder="1" applyAlignment="1">
      <alignment horizontal="right" vertical="center"/>
    </xf>
    <xf numFmtId="0" fontId="15" fillId="2" borderId="11" xfId="0" applyFont="1" applyFill="1" applyBorder="1" applyAlignment="1">
      <alignment vertical="center" wrapText="1"/>
    </xf>
    <xf numFmtId="0" fontId="25" fillId="6" borderId="11" xfId="0" applyFont="1" applyFill="1" applyBorder="1" applyAlignment="1">
      <alignment horizontal="center"/>
    </xf>
    <xf numFmtId="0" fontId="26" fillId="5" borderId="11" xfId="0" applyFont="1" applyFill="1" applyBorder="1" applyAlignment="1">
      <alignment horizontal="center"/>
    </xf>
    <xf numFmtId="0" fontId="26" fillId="6" borderId="11" xfId="0" applyFont="1" applyFill="1" applyBorder="1" applyAlignment="1"/>
    <xf numFmtId="0" fontId="25" fillId="6" borderId="11" xfId="0" applyFont="1" applyFill="1" applyBorder="1" applyAlignment="1"/>
    <xf numFmtId="0" fontId="26" fillId="3" borderId="11" xfId="0" applyFont="1" applyFill="1" applyBorder="1" applyAlignment="1"/>
    <xf numFmtId="190" fontId="25" fillId="0" borderId="0" xfId="2" applyNumberFormat="1" applyFont="1" applyFill="1" applyBorder="1" applyAlignment="1">
      <alignment horizontal="right" vertical="center"/>
    </xf>
    <xf numFmtId="190" fontId="25" fillId="0" borderId="10" xfId="2" applyNumberFormat="1" applyFont="1" applyFill="1" applyBorder="1" applyAlignment="1">
      <alignment horizontal="right" vertical="center"/>
    </xf>
    <xf numFmtId="0" fontId="23" fillId="2" borderId="5" xfId="0" applyFont="1" applyFill="1" applyBorder="1" applyAlignment="1">
      <alignment vertical="center"/>
    </xf>
    <xf numFmtId="0" fontId="5" fillId="2" borderId="9" xfId="0" applyFont="1" applyFill="1" applyBorder="1" applyAlignment="1">
      <alignment horizontal="center" vertical="center"/>
    </xf>
    <xf numFmtId="2" fontId="5" fillId="2" borderId="9" xfId="0" applyNumberFormat="1" applyFont="1" applyFill="1" applyBorder="1" applyAlignment="1">
      <alignment horizontal="center" vertical="center"/>
    </xf>
    <xf numFmtId="2" fontId="5" fillId="2" borderId="6" xfId="0" applyNumberFormat="1" applyFont="1" applyFill="1" applyBorder="1" applyAlignment="1">
      <alignment horizontal="center" vertical="center"/>
    </xf>
    <xf numFmtId="190" fontId="5" fillId="0" borderId="0" xfId="2" applyNumberFormat="1" applyFont="1" applyBorder="1" applyAlignment="1">
      <alignment vertical="center"/>
    </xf>
    <xf numFmtId="190" fontId="5" fillId="0" borderId="0" xfId="2" applyNumberFormat="1" applyFont="1" applyBorder="1" applyAlignment="1">
      <alignment horizontal="center" vertical="center"/>
    </xf>
    <xf numFmtId="190" fontId="5" fillId="0" borderId="10" xfId="2" applyNumberFormat="1" applyFont="1" applyBorder="1" applyAlignment="1">
      <alignment vertical="center"/>
    </xf>
    <xf numFmtId="190" fontId="5" fillId="0" borderId="10" xfId="2" applyNumberFormat="1" applyFont="1" applyBorder="1" applyAlignment="1">
      <alignment horizontal="center" vertical="center"/>
    </xf>
    <xf numFmtId="190" fontId="5" fillId="0" borderId="9" xfId="2" applyNumberFormat="1" applyFont="1" applyBorder="1" applyAlignment="1">
      <alignment vertical="center"/>
    </xf>
    <xf numFmtId="190" fontId="5" fillId="0" borderId="9" xfId="2" applyNumberFormat="1" applyFont="1" applyBorder="1" applyAlignment="1">
      <alignment horizontal="center" vertical="center"/>
    </xf>
    <xf numFmtId="190" fontId="5" fillId="2" borderId="9" xfId="2" applyNumberFormat="1" applyFont="1" applyFill="1" applyBorder="1" applyAlignment="1">
      <alignment horizontal="center" vertical="center"/>
    </xf>
    <xf numFmtId="0" fontId="2" fillId="6" borderId="0" xfId="0" applyFont="1" applyFill="1" applyBorder="1"/>
    <xf numFmtId="190" fontId="23" fillId="2" borderId="2" xfId="2" applyNumberFormat="1" applyFont="1" applyFill="1" applyBorder="1" applyAlignment="1">
      <alignment vertical="center"/>
    </xf>
    <xf numFmtId="190" fontId="7" fillId="2" borderId="2" xfId="2" applyNumberFormat="1" applyFont="1" applyFill="1" applyBorder="1" applyAlignment="1">
      <alignment vertical="center" wrapText="1"/>
    </xf>
    <xf numFmtId="190" fontId="23" fillId="2" borderId="13" xfId="2" applyNumberFormat="1" applyFont="1" applyFill="1" applyBorder="1" applyAlignment="1">
      <alignment vertical="center"/>
    </xf>
    <xf numFmtId="190" fontId="7" fillId="2" borderId="2" xfId="0" applyNumberFormat="1" applyFont="1" applyFill="1" applyBorder="1" applyAlignment="1">
      <alignment vertical="center"/>
    </xf>
    <xf numFmtId="2" fontId="7" fillId="2" borderId="2" xfId="0" applyNumberFormat="1" applyFont="1" applyFill="1" applyBorder="1" applyAlignment="1">
      <alignment vertical="center"/>
    </xf>
    <xf numFmtId="0" fontId="26" fillId="5" borderId="11" xfId="0" applyFont="1" applyFill="1" applyBorder="1" applyAlignment="1">
      <alignment horizontal="center"/>
    </xf>
    <xf numFmtId="2" fontId="54" fillId="0" borderId="3" xfId="2" applyNumberFormat="1" applyFont="1" applyBorder="1" applyAlignment="1">
      <alignment vertical="center"/>
    </xf>
    <xf numFmtId="2" fontId="18" fillId="5" borderId="0" xfId="0" applyNumberFormat="1" applyFont="1" applyFill="1" applyAlignment="1">
      <alignment vertical="center"/>
    </xf>
    <xf numFmtId="2" fontId="55" fillId="0" borderId="0" xfId="0" applyNumberFormat="1" applyFont="1" applyFill="1" applyBorder="1" applyAlignment="1">
      <alignment horizontal="right" vertical="center"/>
    </xf>
    <xf numFmtId="1" fontId="64" fillId="0" borderId="0" xfId="2" applyNumberFormat="1" applyFont="1" applyFill="1" applyBorder="1" applyAlignment="1">
      <alignment horizontal="right" vertical="center"/>
    </xf>
    <xf numFmtId="0" fontId="64" fillId="2" borderId="0" xfId="0" applyFont="1" applyFill="1" applyBorder="1" applyAlignment="1">
      <alignment vertical="center"/>
    </xf>
    <xf numFmtId="2" fontId="64" fillId="5" borderId="0" xfId="0" applyNumberFormat="1" applyFont="1" applyFill="1" applyBorder="1" applyAlignment="1">
      <alignment vertical="center"/>
    </xf>
    <xf numFmtId="0" fontId="25" fillId="0" borderId="9" xfId="2" applyNumberFormat="1" applyFont="1" applyBorder="1" applyAlignment="1">
      <alignment vertical="center"/>
    </xf>
    <xf numFmtId="0" fontId="65" fillId="0" borderId="0" xfId="0" applyFont="1" applyAlignment="1">
      <alignment vertical="center"/>
    </xf>
    <xf numFmtId="0" fontId="66" fillId="0" borderId="0" xfId="0" applyNumberFormat="1" applyFont="1" applyBorder="1" applyAlignment="1">
      <alignment vertical="center"/>
    </xf>
    <xf numFmtId="1" fontId="66" fillId="0" borderId="0" xfId="0" applyNumberFormat="1" applyFont="1" applyBorder="1" applyAlignment="1">
      <alignment vertical="center"/>
    </xf>
    <xf numFmtId="190" fontId="66" fillId="0" borderId="0" xfId="2" applyNumberFormat="1" applyFont="1" applyBorder="1" applyAlignment="1">
      <alignment vertical="center"/>
    </xf>
    <xf numFmtId="0" fontId="25" fillId="0" borderId="0" xfId="2" applyNumberFormat="1" applyFont="1" applyBorder="1" applyAlignment="1">
      <alignment vertical="center"/>
    </xf>
    <xf numFmtId="0" fontId="11" fillId="12" borderId="15" xfId="0" applyFont="1" applyFill="1" applyBorder="1" applyAlignment="1">
      <alignment horizontal="center"/>
    </xf>
    <xf numFmtId="0" fontId="11" fillId="12" borderId="11" xfId="0" applyFont="1" applyFill="1" applyBorder="1" applyAlignment="1">
      <alignment horizontal="center"/>
    </xf>
    <xf numFmtId="0" fontId="11" fillId="12" borderId="14" xfId="0" applyFont="1" applyFill="1" applyBorder="1" applyAlignment="1">
      <alignment horizontal="center"/>
    </xf>
    <xf numFmtId="190" fontId="6" fillId="10" borderId="0" xfId="2" applyNumberFormat="1" applyFont="1" applyFill="1" applyBorder="1" applyAlignment="1">
      <alignment horizontal="right" vertical="center"/>
    </xf>
    <xf numFmtId="190" fontId="6" fillId="5" borderId="0" xfId="2" applyNumberFormat="1" applyFont="1" applyFill="1" applyBorder="1" applyAlignment="1">
      <alignment horizontal="right" vertical="center"/>
    </xf>
    <xf numFmtId="190" fontId="6" fillId="11" borderId="0" xfId="2" applyNumberFormat="1" applyFont="1" applyFill="1" applyBorder="1" applyAlignment="1">
      <alignment horizontal="right" vertical="center"/>
    </xf>
    <xf numFmtId="190" fontId="4" fillId="11" borderId="0" xfId="2" applyNumberFormat="1" applyFont="1" applyFill="1" applyBorder="1" applyAlignment="1">
      <alignment horizontal="right" vertical="center"/>
    </xf>
    <xf numFmtId="190" fontId="4" fillId="5" borderId="0" xfId="2" applyNumberFormat="1" applyFont="1" applyFill="1" applyBorder="1" applyAlignment="1">
      <alignment horizontal="right" vertical="center"/>
    </xf>
    <xf numFmtId="190" fontId="4" fillId="10" borderId="0" xfId="2" applyNumberFormat="1" applyFont="1" applyFill="1" applyBorder="1" applyAlignment="1">
      <alignment horizontal="right" vertical="center"/>
    </xf>
    <xf numFmtId="190" fontId="6" fillId="10" borderId="0" xfId="2" applyNumberFormat="1" applyFont="1" applyFill="1" applyBorder="1" applyAlignment="1">
      <alignment horizontal="right" vertical="top"/>
    </xf>
    <xf numFmtId="190" fontId="4" fillId="5" borderId="0" xfId="2" applyNumberFormat="1" applyFont="1" applyFill="1" applyBorder="1" applyAlignment="1">
      <alignment horizontal="right" vertical="center" wrapText="1"/>
    </xf>
    <xf numFmtId="190" fontId="4" fillId="5" borderId="0" xfId="2" applyNumberFormat="1" applyFont="1" applyFill="1" applyBorder="1" applyAlignment="1">
      <alignment horizontal="right" vertical="top"/>
    </xf>
    <xf numFmtId="190" fontId="4" fillId="5" borderId="11" xfId="2" applyNumberFormat="1" applyFont="1" applyFill="1" applyBorder="1" applyAlignment="1">
      <alignment horizontal="right" vertical="center"/>
    </xf>
    <xf numFmtId="0" fontId="4" fillId="5" borderId="11" xfId="0" applyFont="1" applyFill="1" applyBorder="1" applyAlignment="1">
      <alignment vertical="center"/>
    </xf>
    <xf numFmtId="3" fontId="11" fillId="0" borderId="15" xfId="0" applyNumberFormat="1" applyFont="1" applyBorder="1" applyAlignment="1">
      <alignment horizontal="right"/>
    </xf>
    <xf numFmtId="0" fontId="11" fillId="0" borderId="14" xfId="0" applyFont="1" applyBorder="1" applyAlignment="1">
      <alignment horizontal="right"/>
    </xf>
    <xf numFmtId="3" fontId="6" fillId="10" borderId="4" xfId="0" applyNumberFormat="1" applyFont="1" applyFill="1" applyBorder="1" applyAlignment="1">
      <alignment horizontal="right" vertical="center"/>
    </xf>
    <xf numFmtId="2" fontId="6" fillId="10" borderId="13" xfId="0" applyNumberFormat="1" applyFont="1" applyFill="1" applyBorder="1" applyAlignment="1">
      <alignment horizontal="right" vertical="center"/>
    </xf>
    <xf numFmtId="3" fontId="6" fillId="5" borderId="4" xfId="0" applyNumberFormat="1" applyFont="1" applyFill="1" applyBorder="1" applyAlignment="1">
      <alignment horizontal="right" vertical="center"/>
    </xf>
    <xf numFmtId="2" fontId="6" fillId="5" borderId="13" xfId="0" applyNumberFormat="1" applyFont="1" applyFill="1" applyBorder="1" applyAlignment="1">
      <alignment horizontal="right" vertical="center"/>
    </xf>
    <xf numFmtId="3" fontId="6" fillId="11" borderId="4" xfId="0" applyNumberFormat="1" applyFont="1" applyFill="1" applyBorder="1" applyAlignment="1">
      <alignment horizontal="right" vertical="center"/>
    </xf>
    <xf numFmtId="2" fontId="6" fillId="11" borderId="13" xfId="0" applyNumberFormat="1" applyFont="1" applyFill="1" applyBorder="1" applyAlignment="1">
      <alignment horizontal="right" vertical="center"/>
    </xf>
    <xf numFmtId="3" fontId="4" fillId="11" borderId="4" xfId="0" applyNumberFormat="1" applyFont="1" applyFill="1" applyBorder="1" applyAlignment="1">
      <alignment horizontal="right" vertical="center"/>
    </xf>
    <xf numFmtId="2" fontId="4" fillId="11" borderId="13" xfId="0" applyNumberFormat="1" applyFont="1" applyFill="1" applyBorder="1" applyAlignment="1">
      <alignment horizontal="right" vertical="center"/>
    </xf>
    <xf numFmtId="3" fontId="4" fillId="5" borderId="4" xfId="0" applyNumberFormat="1" applyFont="1" applyFill="1" applyBorder="1" applyAlignment="1">
      <alignment horizontal="right" vertical="center"/>
    </xf>
    <xf numFmtId="2" fontId="4" fillId="5" borderId="13" xfId="0" applyNumberFormat="1" applyFont="1" applyFill="1" applyBorder="1" applyAlignment="1">
      <alignment horizontal="right" vertical="center"/>
    </xf>
    <xf numFmtId="3" fontId="4" fillId="10" borderId="4" xfId="0" applyNumberFormat="1" applyFont="1" applyFill="1" applyBorder="1" applyAlignment="1">
      <alignment horizontal="right" vertical="center"/>
    </xf>
    <xf numFmtId="2" fontId="4" fillId="10" borderId="13" xfId="0" applyNumberFormat="1" applyFont="1" applyFill="1" applyBorder="1" applyAlignment="1">
      <alignment horizontal="right" vertical="center"/>
    </xf>
    <xf numFmtId="3" fontId="6" fillId="10" borderId="4" xfId="0" applyNumberFormat="1" applyFont="1" applyFill="1" applyBorder="1" applyAlignment="1">
      <alignment horizontal="right" vertical="top"/>
    </xf>
    <xf numFmtId="2" fontId="6" fillId="10" borderId="13" xfId="0" applyNumberFormat="1" applyFont="1" applyFill="1" applyBorder="1" applyAlignment="1">
      <alignment horizontal="right" vertical="top"/>
    </xf>
    <xf numFmtId="3" fontId="4" fillId="5" borderId="4" xfId="0" applyNumberFormat="1" applyFont="1" applyFill="1" applyBorder="1" applyAlignment="1">
      <alignment horizontal="right" vertical="center" wrapText="1"/>
    </xf>
    <xf numFmtId="2" fontId="4" fillId="5" borderId="13" xfId="0" applyNumberFormat="1" applyFont="1" applyFill="1" applyBorder="1" applyAlignment="1">
      <alignment horizontal="right" vertical="center" wrapText="1"/>
    </xf>
    <xf numFmtId="3" fontId="4" fillId="5" borderId="4" xfId="0" applyNumberFormat="1" applyFont="1" applyFill="1" applyBorder="1" applyAlignment="1">
      <alignment horizontal="right" vertical="top"/>
    </xf>
    <xf numFmtId="2" fontId="4" fillId="5" borderId="13" xfId="0" applyNumberFormat="1" applyFont="1" applyFill="1" applyBorder="1" applyAlignment="1">
      <alignment horizontal="right" vertical="top"/>
    </xf>
    <xf numFmtId="3" fontId="4" fillId="5" borderId="15" xfId="0" applyNumberFormat="1" applyFont="1" applyFill="1" applyBorder="1" applyAlignment="1">
      <alignment horizontal="right" vertical="center"/>
    </xf>
    <xf numFmtId="2" fontId="4" fillId="5" borderId="14" xfId="0" applyNumberFormat="1" applyFont="1" applyFill="1" applyBorder="1" applyAlignment="1">
      <alignment horizontal="right" vertical="center"/>
    </xf>
    <xf numFmtId="0" fontId="11" fillId="0" borderId="15" xfId="0" applyFont="1" applyBorder="1" applyAlignment="1">
      <alignment horizontal="right"/>
    </xf>
    <xf numFmtId="1" fontId="6" fillId="10" borderId="4" xfId="0" applyNumberFormat="1" applyFont="1" applyFill="1" applyBorder="1" applyAlignment="1">
      <alignment horizontal="right" vertical="center"/>
    </xf>
    <xf numFmtId="1" fontId="6" fillId="5" borderId="4" xfId="0" applyNumberFormat="1" applyFont="1" applyFill="1" applyBorder="1" applyAlignment="1">
      <alignment horizontal="right" vertical="center"/>
    </xf>
    <xf numFmtId="1" fontId="6" fillId="11" borderId="4" xfId="0" applyNumberFormat="1" applyFont="1" applyFill="1" applyBorder="1" applyAlignment="1">
      <alignment horizontal="right" vertical="center"/>
    </xf>
    <xf numFmtId="1" fontId="4" fillId="11" borderId="4" xfId="0" applyNumberFormat="1" applyFont="1" applyFill="1" applyBorder="1" applyAlignment="1">
      <alignment horizontal="right" vertical="center"/>
    </xf>
    <xf numFmtId="1" fontId="4" fillId="5" borderId="4" xfId="0" applyNumberFormat="1" applyFont="1" applyFill="1" applyBorder="1" applyAlignment="1">
      <alignment horizontal="right" vertical="center"/>
    </xf>
    <xf numFmtId="1" fontId="4" fillId="10" borderId="4" xfId="0" applyNumberFormat="1" applyFont="1" applyFill="1" applyBorder="1" applyAlignment="1">
      <alignment horizontal="right" vertical="center"/>
    </xf>
    <xf numFmtId="1" fontId="6" fillId="10" borderId="4" xfId="0" applyNumberFormat="1" applyFont="1" applyFill="1" applyBorder="1" applyAlignment="1">
      <alignment horizontal="right" vertical="top"/>
    </xf>
    <xf numFmtId="1" fontId="4" fillId="5" borderId="4" xfId="0" applyNumberFormat="1" applyFont="1" applyFill="1" applyBorder="1" applyAlignment="1">
      <alignment horizontal="right" vertical="center" wrapText="1"/>
    </xf>
    <xf numFmtId="1" fontId="4" fillId="5" borderId="4" xfId="0" applyNumberFormat="1" applyFont="1" applyFill="1" applyBorder="1" applyAlignment="1">
      <alignment horizontal="right" vertical="top"/>
    </xf>
    <xf numFmtId="1" fontId="4" fillId="5" borderId="15" xfId="0" applyNumberFormat="1" applyFont="1" applyFill="1" applyBorder="1" applyAlignment="1">
      <alignment horizontal="right" vertical="center"/>
    </xf>
    <xf numFmtId="1" fontId="36" fillId="5" borderId="4" xfId="0" applyNumberFormat="1" applyFont="1" applyFill="1" applyBorder="1" applyAlignment="1">
      <alignment horizontal="right" vertical="center"/>
    </xf>
    <xf numFmtId="43" fontId="6" fillId="10" borderId="13" xfId="2" applyFont="1" applyFill="1" applyBorder="1" applyAlignment="1">
      <alignment horizontal="right" vertical="center"/>
    </xf>
    <xf numFmtId="43" fontId="6" fillId="5" borderId="13" xfId="2" applyFont="1" applyFill="1" applyBorder="1" applyAlignment="1">
      <alignment horizontal="right" vertical="center"/>
    </xf>
    <xf numFmtId="43" fontId="6" fillId="11" borderId="13" xfId="2" applyFont="1" applyFill="1" applyBorder="1" applyAlignment="1">
      <alignment horizontal="right" vertical="center"/>
    </xf>
    <xf numFmtId="43" fontId="4" fillId="11" borderId="13" xfId="2" applyFont="1" applyFill="1" applyBorder="1" applyAlignment="1">
      <alignment horizontal="right" vertical="center"/>
    </xf>
    <xf numFmtId="43" fontId="4" fillId="5" borderId="13" xfId="2" applyFont="1" applyFill="1" applyBorder="1" applyAlignment="1">
      <alignment horizontal="right" vertical="center"/>
    </xf>
    <xf numFmtId="43" fontId="4" fillId="10" borderId="13" xfId="2" applyFont="1" applyFill="1" applyBorder="1" applyAlignment="1">
      <alignment horizontal="right" vertical="center"/>
    </xf>
    <xf numFmtId="43" fontId="6" fillId="10" borderId="13" xfId="2" applyFont="1" applyFill="1" applyBorder="1" applyAlignment="1">
      <alignment horizontal="right" vertical="top"/>
    </xf>
    <xf numFmtId="43" fontId="4" fillId="5" borderId="13" xfId="2" applyFont="1" applyFill="1" applyBorder="1" applyAlignment="1">
      <alignment horizontal="right" vertical="center" wrapText="1"/>
    </xf>
    <xf numFmtId="43" fontId="4" fillId="5" borderId="13" xfId="2" applyFont="1" applyFill="1" applyBorder="1" applyAlignment="1">
      <alignment horizontal="right" vertical="top"/>
    </xf>
    <xf numFmtId="43" fontId="4" fillId="5" borderId="14" xfId="2" applyFont="1" applyFill="1" applyBorder="1" applyAlignment="1">
      <alignment horizontal="right" vertical="center"/>
    </xf>
    <xf numFmtId="3" fontId="36" fillId="5" borderId="4" xfId="0" applyNumberFormat="1" applyFont="1" applyFill="1" applyBorder="1" applyAlignment="1">
      <alignment horizontal="right" vertical="center"/>
    </xf>
    <xf numFmtId="0" fontId="6" fillId="10" borderId="0" xfId="0" applyFont="1" applyFill="1" applyBorder="1" applyAlignment="1">
      <alignment vertical="center"/>
    </xf>
    <xf numFmtId="0" fontId="6" fillId="5" borderId="0" xfId="0" applyFont="1" applyFill="1" applyBorder="1" applyAlignment="1">
      <alignment vertical="center"/>
    </xf>
    <xf numFmtId="0" fontId="6" fillId="11" borderId="0" xfId="0" applyFont="1" applyFill="1" applyBorder="1" applyAlignment="1">
      <alignment vertical="center"/>
    </xf>
    <xf numFmtId="0" fontId="4" fillId="11" borderId="0" xfId="0" applyFont="1" applyFill="1" applyBorder="1" applyAlignment="1">
      <alignment vertical="center"/>
    </xf>
    <xf numFmtId="0" fontId="4" fillId="5" borderId="0" xfId="0" applyFont="1" applyFill="1" applyBorder="1" applyAlignment="1">
      <alignment vertical="center"/>
    </xf>
    <xf numFmtId="0" fontId="4" fillId="10" borderId="0" xfId="0" applyFont="1" applyFill="1" applyBorder="1" applyAlignment="1">
      <alignment vertical="center"/>
    </xf>
    <xf numFmtId="0" fontId="6" fillId="10" borderId="0" xfId="0" applyFont="1" applyFill="1" applyBorder="1" applyAlignment="1">
      <alignment vertical="top" wrapText="1"/>
    </xf>
    <xf numFmtId="0" fontId="4" fillId="5" borderId="0" xfId="0" applyFont="1" applyFill="1" applyBorder="1" applyAlignment="1">
      <alignment vertical="center" wrapText="1"/>
    </xf>
    <xf numFmtId="0" fontId="4" fillId="5" borderId="0" xfId="0" applyFont="1" applyFill="1" applyBorder="1" applyAlignment="1">
      <alignment vertical="top"/>
    </xf>
    <xf numFmtId="0" fontId="0" fillId="0" borderId="4" xfId="0" applyFill="1" applyBorder="1"/>
    <xf numFmtId="1" fontId="0" fillId="0" borderId="0" xfId="0" applyNumberFormat="1" applyFill="1" applyBorder="1"/>
    <xf numFmtId="2" fontId="0" fillId="0" borderId="13" xfId="0" applyNumberFormat="1" applyFill="1" applyBorder="1"/>
    <xf numFmtId="0" fontId="0" fillId="0" borderId="4" xfId="0" applyFill="1" applyBorder="1" applyAlignment="1">
      <alignment vertical="center"/>
    </xf>
    <xf numFmtId="2" fontId="0" fillId="0" borderId="0" xfId="0" applyNumberFormat="1" applyFill="1" applyBorder="1" applyAlignment="1">
      <alignment vertical="center"/>
    </xf>
    <xf numFmtId="0" fontId="0" fillId="0" borderId="0" xfId="0" applyFill="1" applyBorder="1" applyAlignment="1">
      <alignment vertical="center"/>
    </xf>
    <xf numFmtId="1" fontId="0" fillId="0" borderId="0" xfId="0" applyNumberFormat="1" applyFill="1" applyBorder="1" applyAlignment="1">
      <alignment vertical="center"/>
    </xf>
    <xf numFmtId="2" fontId="0" fillId="0" borderId="13" xfId="0" applyNumberFormat="1" applyFill="1" applyBorder="1" applyAlignment="1">
      <alignment vertical="center"/>
    </xf>
    <xf numFmtId="0" fontId="0" fillId="0" borderId="13" xfId="0" applyFill="1" applyBorder="1"/>
    <xf numFmtId="0" fontId="0" fillId="0" borderId="7" xfId="0" applyFill="1" applyBorder="1"/>
    <xf numFmtId="0" fontId="0" fillId="0" borderId="10" xfId="0" applyFill="1" applyBorder="1"/>
    <xf numFmtId="1" fontId="0" fillId="0" borderId="10" xfId="0" applyNumberFormat="1" applyFill="1" applyBorder="1"/>
    <xf numFmtId="2" fontId="0" fillId="0" borderId="12" xfId="0" applyNumberFormat="1" applyFill="1" applyBorder="1"/>
    <xf numFmtId="0" fontId="0" fillId="0" borderId="12" xfId="0" applyFill="1" applyBorder="1"/>
    <xf numFmtId="0" fontId="0" fillId="0" borderId="15" xfId="0" applyFill="1" applyBorder="1"/>
    <xf numFmtId="0" fontId="0" fillId="0" borderId="14" xfId="0" applyFill="1" applyBorder="1"/>
    <xf numFmtId="43" fontId="0" fillId="0" borderId="14" xfId="2" applyFont="1" applyFill="1" applyBorder="1"/>
    <xf numFmtId="0" fontId="0" fillId="0" borderId="0" xfId="0" applyFill="1" applyAlignment="1">
      <alignment vertical="top"/>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0" fontId="0" fillId="0" borderId="0" xfId="0" applyFill="1" applyAlignment="1">
      <alignment vertical="center"/>
    </xf>
    <xf numFmtId="0" fontId="6" fillId="0" borderId="13" xfId="0" quotePrefix="1" applyFont="1" applyFill="1" applyBorder="1" applyAlignment="1">
      <alignment vertical="center" wrapText="1"/>
    </xf>
    <xf numFmtId="0" fontId="6"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0" fillId="0" borderId="4" xfId="0" applyFill="1" applyBorder="1" applyAlignment="1">
      <alignment horizontal="center" vertical="center"/>
    </xf>
    <xf numFmtId="0" fontId="11" fillId="0" borderId="4" xfId="0" applyFont="1" applyFill="1" applyBorder="1" applyAlignment="1">
      <alignment horizontal="center" vertical="center"/>
    </xf>
    <xf numFmtId="0" fontId="6" fillId="0" borderId="13" xfId="5" quotePrefix="1" applyFont="1" applyFill="1" applyBorder="1" applyAlignment="1" applyProtection="1">
      <alignment vertical="top" wrapText="1"/>
    </xf>
    <xf numFmtId="0" fontId="6" fillId="0" borderId="13" xfId="0" quotePrefix="1" applyFont="1" applyFill="1" applyBorder="1" applyAlignment="1">
      <alignment wrapText="1"/>
    </xf>
    <xf numFmtId="0" fontId="6" fillId="0" borderId="7" xfId="0" applyFont="1" applyFill="1" applyBorder="1" applyAlignment="1">
      <alignment horizontal="center" vertical="center"/>
    </xf>
    <xf numFmtId="0" fontId="4" fillId="0" borderId="15" xfId="0" applyNumberFormat="1" applyFont="1" applyFill="1" applyBorder="1" applyAlignment="1">
      <alignment horizontal="center" vertical="center"/>
    </xf>
    <xf numFmtId="0" fontId="6" fillId="15" borderId="4" xfId="0" applyFont="1" applyFill="1" applyBorder="1" applyAlignment="1">
      <alignment horizontal="center" vertical="center"/>
    </xf>
    <xf numFmtId="0" fontId="0" fillId="15" borderId="4" xfId="0" applyFill="1" applyBorder="1"/>
    <xf numFmtId="2" fontId="0" fillId="15" borderId="0" xfId="0" applyNumberFormat="1" applyFill="1" applyBorder="1"/>
    <xf numFmtId="0" fontId="0" fillId="15" borderId="0" xfId="0" applyFill="1" applyBorder="1"/>
    <xf numFmtId="1" fontId="0" fillId="15" borderId="0" xfId="0" applyNumberFormat="1" applyFill="1" applyBorder="1"/>
    <xf numFmtId="2" fontId="0" fillId="15" borderId="13" xfId="0" applyNumberFormat="1" applyFill="1" applyBorder="1"/>
    <xf numFmtId="0" fontId="6" fillId="15" borderId="13" xfId="0" applyFont="1" applyFill="1" applyBorder="1" applyAlignment="1">
      <alignment vertical="center" wrapText="1"/>
    </xf>
    <xf numFmtId="0" fontId="6" fillId="15" borderId="4" xfId="0" applyNumberFormat="1" applyFont="1" applyFill="1" applyBorder="1" applyAlignment="1">
      <alignment horizontal="center" vertical="center"/>
    </xf>
    <xf numFmtId="0" fontId="0" fillId="15" borderId="13" xfId="0" applyFill="1" applyBorder="1"/>
    <xf numFmtId="0" fontId="0" fillId="15" borderId="4" xfId="0" applyFill="1" applyBorder="1" applyAlignment="1">
      <alignment horizontal="center" vertical="center"/>
    </xf>
    <xf numFmtId="0" fontId="6" fillId="15" borderId="13" xfId="0" applyFont="1" applyFill="1" applyBorder="1" applyAlignment="1">
      <alignment wrapText="1"/>
    </xf>
    <xf numFmtId="0" fontId="4" fillId="15" borderId="4" xfId="0" applyNumberFormat="1" applyFont="1" applyFill="1" applyBorder="1" applyAlignment="1">
      <alignment vertical="top"/>
    </xf>
    <xf numFmtId="0" fontId="0" fillId="15" borderId="4" xfId="0" applyFill="1" applyBorder="1" applyAlignment="1">
      <alignment vertical="top"/>
    </xf>
    <xf numFmtId="2" fontId="0" fillId="15" borderId="0" xfId="0" applyNumberFormat="1" applyFill="1" applyBorder="1" applyAlignment="1">
      <alignment vertical="top"/>
    </xf>
    <xf numFmtId="0" fontId="0" fillId="15" borderId="0" xfId="0" applyFill="1" applyBorder="1" applyAlignment="1">
      <alignment vertical="top"/>
    </xf>
    <xf numFmtId="1" fontId="0" fillId="15" borderId="0" xfId="0" applyNumberFormat="1" applyFill="1" applyBorder="1" applyAlignment="1">
      <alignment vertical="top"/>
    </xf>
    <xf numFmtId="2" fontId="0" fillId="15" borderId="13" xfId="0" applyNumberFormat="1" applyFill="1" applyBorder="1" applyAlignment="1">
      <alignment vertical="top"/>
    </xf>
    <xf numFmtId="0" fontId="0" fillId="15" borderId="13" xfId="0" applyFill="1" applyBorder="1" applyAlignment="1">
      <alignment vertical="top"/>
    </xf>
    <xf numFmtId="0" fontId="6" fillId="15" borderId="0" xfId="0" applyFont="1" applyFill="1" applyBorder="1" applyAlignment="1">
      <alignment vertical="top" wrapText="1"/>
    </xf>
    <xf numFmtId="0" fontId="6" fillId="15" borderId="4" xfId="0" applyFont="1" applyFill="1" applyBorder="1" applyAlignment="1">
      <alignment vertical="top"/>
    </xf>
    <xf numFmtId="0" fontId="6" fillId="14" borderId="4" xfId="0" applyFont="1" applyFill="1" applyBorder="1" applyAlignment="1">
      <alignment horizontal="center" vertical="center"/>
    </xf>
    <xf numFmtId="0" fontId="46" fillId="0" borderId="0" xfId="0" applyFont="1"/>
    <xf numFmtId="0" fontId="47" fillId="0" borderId="15" xfId="0" applyFont="1" applyBorder="1" applyAlignment="1">
      <alignment horizontal="center" vertical="center"/>
    </xf>
    <xf numFmtId="0" fontId="47" fillId="0" borderId="11" xfId="0" applyFont="1" applyBorder="1" applyAlignment="1">
      <alignment horizontal="center" vertical="center"/>
    </xf>
    <xf numFmtId="0" fontId="46" fillId="5" borderId="0" xfId="0" applyFont="1" applyFill="1"/>
    <xf numFmtId="0" fontId="47" fillId="0" borderId="15" xfId="0" applyFont="1" applyBorder="1"/>
    <xf numFmtId="0" fontId="47" fillId="0" borderId="11" xfId="0" applyFont="1" applyBorder="1"/>
    <xf numFmtId="2" fontId="47" fillId="0" borderId="11" xfId="0" applyNumberFormat="1" applyFont="1" applyBorder="1"/>
    <xf numFmtId="2" fontId="27" fillId="0" borderId="0" xfId="0" applyNumberFormat="1" applyFont="1" applyAlignment="1">
      <alignment horizontal="right" wrapText="1"/>
    </xf>
    <xf numFmtId="2" fontId="27" fillId="0" borderId="10" xfId="0" applyNumberFormat="1" applyFont="1" applyBorder="1" applyAlignment="1">
      <alignment horizontal="right" wrapText="1"/>
    </xf>
    <xf numFmtId="0" fontId="26" fillId="5" borderId="11" xfId="0" applyFont="1" applyFill="1" applyBorder="1" applyAlignment="1">
      <alignment horizontal="center"/>
    </xf>
    <xf numFmtId="0" fontId="48" fillId="0" borderId="0" xfId="5" applyFont="1" applyAlignment="1" applyProtection="1">
      <alignment horizontal="right" vertical="center"/>
    </xf>
    <xf numFmtId="2" fontId="26" fillId="0" borderId="9" xfId="0" applyNumberFormat="1" applyFont="1" applyBorder="1"/>
    <xf numFmtId="2" fontId="18" fillId="0" borderId="0" xfId="0" applyNumberFormat="1" applyFont="1" applyAlignment="1">
      <alignment horizontal="center" wrapText="1"/>
    </xf>
    <xf numFmtId="1" fontId="25" fillId="2" borderId="0" xfId="0" applyNumberFormat="1" applyFont="1" applyFill="1" applyBorder="1" applyAlignment="1">
      <alignment horizontal="left" vertical="center"/>
    </xf>
    <xf numFmtId="0" fontId="25" fillId="2" borderId="0" xfId="0" applyFont="1" applyFill="1" applyBorder="1" applyAlignment="1">
      <alignment horizontal="left" vertical="center"/>
    </xf>
    <xf numFmtId="0" fontId="26" fillId="2" borderId="2" xfId="0" applyNumberFormat="1" applyFont="1" applyFill="1" applyBorder="1" applyAlignment="1">
      <alignment horizontal="center"/>
    </xf>
    <xf numFmtId="0" fontId="26" fillId="2" borderId="0" xfId="0" applyFont="1" applyFill="1" applyAlignment="1">
      <alignment horizontal="center"/>
    </xf>
    <xf numFmtId="0" fontId="26" fillId="2" borderId="4" xfId="0" applyNumberFormat="1" applyFont="1" applyFill="1" applyBorder="1" applyAlignment="1">
      <alignment horizontal="center" vertical="center"/>
    </xf>
    <xf numFmtId="0" fontId="26" fillId="2" borderId="12" xfId="0" applyNumberFormat="1" applyFont="1" applyFill="1" applyBorder="1" applyAlignment="1">
      <alignment horizontal="center" vertical="center"/>
    </xf>
    <xf numFmtId="0" fontId="25" fillId="5" borderId="13" xfId="0" applyFont="1" applyFill="1" applyBorder="1" applyAlignment="1">
      <alignment vertical="top" wrapText="1"/>
    </xf>
    <xf numFmtId="2" fontId="31" fillId="5" borderId="2" xfId="0" applyNumberFormat="1" applyFont="1" applyFill="1" applyBorder="1" applyAlignment="1">
      <alignment horizontal="center" vertical="top" wrapText="1"/>
    </xf>
    <xf numFmtId="1" fontId="25" fillId="0" borderId="0" xfId="0" applyNumberFormat="1" applyFont="1" applyBorder="1" applyAlignment="1">
      <alignment horizontal="right" vertical="center"/>
    </xf>
    <xf numFmtId="2" fontId="25" fillId="0" borderId="0" xfId="0" applyNumberFormat="1" applyFont="1" applyBorder="1" applyAlignment="1">
      <alignment horizontal="right" vertical="center"/>
    </xf>
    <xf numFmtId="3" fontId="25" fillId="5" borderId="0" xfId="0" applyNumberFormat="1" applyFont="1" applyFill="1" applyBorder="1" applyAlignment="1">
      <alignment horizontal="right" vertical="center"/>
    </xf>
    <xf numFmtId="0" fontId="25" fillId="5" borderId="0" xfId="0" applyFont="1" applyFill="1" applyAlignment="1">
      <alignment vertical="center"/>
    </xf>
    <xf numFmtId="2" fontId="25" fillId="5" borderId="0" xfId="0" applyNumberFormat="1" applyFont="1" applyFill="1" applyAlignment="1">
      <alignment vertical="center"/>
    </xf>
    <xf numFmtId="0" fontId="25" fillId="2" borderId="13" xfId="0" applyFont="1" applyFill="1" applyBorder="1" applyAlignment="1">
      <alignment vertical="center"/>
    </xf>
    <xf numFmtId="0" fontId="25" fillId="2" borderId="2" xfId="0" applyFont="1" applyFill="1" applyBorder="1" applyAlignment="1">
      <alignment horizontal="center" vertical="center"/>
    </xf>
    <xf numFmtId="3" fontId="25" fillId="0" borderId="0" xfId="0" applyNumberFormat="1" applyFont="1" applyBorder="1" applyAlignment="1">
      <alignment horizontal="right" vertical="center"/>
    </xf>
    <xf numFmtId="0" fontId="25" fillId="5" borderId="13" xfId="0" applyFont="1" applyFill="1" applyBorder="1" applyAlignment="1">
      <alignment vertical="center"/>
    </xf>
    <xf numFmtId="0" fontId="26" fillId="5" borderId="2" xfId="0" applyFont="1" applyFill="1" applyBorder="1" applyAlignment="1">
      <alignment horizontal="center"/>
    </xf>
    <xf numFmtId="1" fontId="35" fillId="5" borderId="0" xfId="0" applyNumberFormat="1" applyFont="1" applyFill="1" applyBorder="1" applyAlignment="1">
      <alignment horizontal="right" vertical="center"/>
    </xf>
    <xf numFmtId="2" fontId="35" fillId="5" borderId="0" xfId="0" applyNumberFormat="1" applyFont="1" applyFill="1" applyBorder="1" applyAlignment="1">
      <alignment horizontal="right" vertical="center"/>
    </xf>
    <xf numFmtId="3" fontId="35" fillId="5" borderId="0" xfId="0" applyNumberFormat="1" applyFont="1" applyFill="1" applyBorder="1" applyAlignment="1">
      <alignment horizontal="right" vertical="center"/>
    </xf>
    <xf numFmtId="2" fontId="35" fillId="0" borderId="0" xfId="0" applyNumberFormat="1" applyFont="1" applyBorder="1" applyAlignment="1">
      <alignment horizontal="right" vertical="center"/>
    </xf>
    <xf numFmtId="1" fontId="35" fillId="0" borderId="0" xfId="0" applyNumberFormat="1" applyFont="1" applyBorder="1" applyAlignment="1">
      <alignment horizontal="right" vertical="center"/>
    </xf>
    <xf numFmtId="0" fontId="25" fillId="0" borderId="0" xfId="0" applyFont="1" applyAlignment="1">
      <alignment vertical="top" wrapText="1"/>
    </xf>
    <xf numFmtId="0" fontId="26" fillId="0" borderId="0" xfId="0" applyFont="1" applyAlignment="1">
      <alignment vertical="top" wrapText="1"/>
    </xf>
    <xf numFmtId="0" fontId="25" fillId="2" borderId="0" xfId="0" applyNumberFormat="1" applyFont="1" applyFill="1" applyAlignment="1">
      <alignment vertical="top" wrapText="1"/>
    </xf>
    <xf numFmtId="0" fontId="25" fillId="2" borderId="0" xfId="0" applyNumberFormat="1" applyFont="1" applyFill="1" applyAlignment="1">
      <alignment horizontal="center" vertical="justify"/>
    </xf>
    <xf numFmtId="0" fontId="27" fillId="0" borderId="0" xfId="0" applyFont="1" applyAlignment="1">
      <alignment horizontal="center" vertical="center"/>
    </xf>
    <xf numFmtId="1" fontId="27" fillId="0" borderId="0" xfId="0" applyNumberFormat="1" applyFont="1" applyAlignment="1">
      <alignment vertical="center"/>
    </xf>
    <xf numFmtId="0" fontId="27" fillId="0" borderId="0" xfId="0" applyFont="1" applyAlignment="1">
      <alignment horizontal="left" vertical="center"/>
    </xf>
    <xf numFmtId="0" fontId="27" fillId="0" borderId="0" xfId="0" applyFont="1" applyAlignment="1">
      <alignment vertical="center" readingOrder="1"/>
    </xf>
    <xf numFmtId="0" fontId="26" fillId="10" borderId="0" xfId="0" applyFont="1" applyFill="1" applyBorder="1" applyAlignment="1"/>
    <xf numFmtId="2" fontId="25" fillId="10" borderId="0" xfId="0" applyNumberFormat="1" applyFont="1" applyFill="1" applyBorder="1"/>
    <xf numFmtId="2" fontId="26" fillId="10" borderId="0" xfId="0" applyNumberFormat="1" applyFont="1" applyFill="1" applyBorder="1"/>
    <xf numFmtId="2" fontId="25" fillId="10" borderId="0" xfId="0" applyNumberFormat="1" applyFont="1" applyFill="1"/>
    <xf numFmtId="2" fontId="26" fillId="10" borderId="0" xfId="0" applyNumberFormat="1" applyFont="1" applyFill="1"/>
    <xf numFmtId="3" fontId="31" fillId="6" borderId="8" xfId="6" applyNumberFormat="1" applyFont="1" applyFill="1" applyBorder="1" applyAlignment="1">
      <alignment horizontal="center"/>
    </xf>
    <xf numFmtId="0" fontId="7" fillId="2" borderId="2" xfId="0" applyFont="1" applyFill="1" applyBorder="1" applyAlignment="1">
      <alignment vertical="center" wrapText="1"/>
    </xf>
    <xf numFmtId="0" fontId="7" fillId="2" borderId="2" xfId="0" applyFont="1" applyFill="1" applyBorder="1" applyAlignment="1">
      <alignment vertical="center"/>
    </xf>
    <xf numFmtId="0" fontId="5" fillId="2" borderId="0" xfId="0" applyFont="1" applyFill="1" applyBorder="1" applyAlignment="1">
      <alignment vertical="center" wrapText="1"/>
    </xf>
    <xf numFmtId="0" fontId="13" fillId="2" borderId="0" xfId="0" applyFont="1" applyFill="1" applyBorder="1" applyAlignment="1">
      <alignment vertical="center"/>
    </xf>
    <xf numFmtId="2" fontId="54" fillId="0" borderId="2" xfId="2" applyNumberFormat="1" applyFont="1" applyBorder="1" applyAlignment="1">
      <alignment vertical="center"/>
    </xf>
    <xf numFmtId="0" fontId="26" fillId="5" borderId="11" xfId="0" applyFont="1" applyFill="1" applyBorder="1" applyAlignment="1">
      <alignment horizontal="center"/>
    </xf>
    <xf numFmtId="1" fontId="55" fillId="0" borderId="0" xfId="0" applyNumberFormat="1" applyFont="1" applyFill="1" applyBorder="1" applyAlignment="1">
      <alignment horizontal="right" vertical="center"/>
    </xf>
    <xf numFmtId="2" fontId="51" fillId="0" borderId="0" xfId="0" applyNumberFormat="1" applyFont="1" applyFill="1" applyBorder="1" applyAlignment="1">
      <alignment horizontal="right" vertical="center"/>
    </xf>
    <xf numFmtId="2" fontId="25" fillId="0" borderId="9" xfId="0" applyNumberFormat="1" applyFont="1" applyFill="1" applyBorder="1" applyAlignment="1">
      <alignment horizontal="right" vertical="center"/>
    </xf>
    <xf numFmtId="1" fontId="51" fillId="0" borderId="0" xfId="0" applyNumberFormat="1" applyFont="1" applyFill="1" applyBorder="1" applyAlignment="1">
      <alignment horizontal="right" vertical="center"/>
    </xf>
    <xf numFmtId="3" fontId="51" fillId="0" borderId="0" xfId="0" applyNumberFormat="1" applyFont="1" applyFill="1" applyBorder="1" applyAlignment="1">
      <alignment horizontal="right" vertical="center"/>
    </xf>
    <xf numFmtId="0" fontId="26" fillId="5" borderId="11" xfId="0" applyFont="1" applyFill="1" applyBorder="1" applyAlignment="1">
      <alignment horizontal="center"/>
    </xf>
    <xf numFmtId="190" fontId="55" fillId="0" borderId="0" xfId="2" applyNumberFormat="1" applyFont="1" applyBorder="1" applyAlignment="1">
      <alignment vertical="center"/>
    </xf>
    <xf numFmtId="43" fontId="25" fillId="2" borderId="0" xfId="0" applyNumberFormat="1" applyFont="1" applyFill="1" applyAlignment="1">
      <alignment vertical="center"/>
    </xf>
    <xf numFmtId="0" fontId="26" fillId="5" borderId="11" xfId="0" applyFont="1" applyFill="1" applyBorder="1" applyAlignment="1">
      <alignment horizontal="center"/>
    </xf>
    <xf numFmtId="0" fontId="26" fillId="0" borderId="0" xfId="0" applyFont="1" applyBorder="1" applyAlignment="1">
      <alignment horizontal="center"/>
    </xf>
    <xf numFmtId="0" fontId="26" fillId="3" borderId="14" xfId="0" applyFont="1" applyFill="1" applyBorder="1" applyAlignment="1">
      <alignment horizontal="center"/>
    </xf>
    <xf numFmtId="1" fontId="25" fillId="5" borderId="0" xfId="0" applyNumberFormat="1" applyFont="1" applyFill="1" applyAlignment="1">
      <alignment vertical="center"/>
    </xf>
    <xf numFmtId="43" fontId="4" fillId="5" borderId="11" xfId="2" applyFont="1" applyFill="1" applyBorder="1" applyAlignment="1">
      <alignment horizontal="right" vertical="center"/>
    </xf>
    <xf numFmtId="43" fontId="6" fillId="10" borderId="0" xfId="2" applyFont="1" applyFill="1" applyBorder="1" applyAlignment="1">
      <alignment horizontal="right" vertical="center"/>
    </xf>
    <xf numFmtId="43" fontId="6" fillId="5" borderId="0" xfId="2" applyFont="1" applyFill="1" applyBorder="1" applyAlignment="1">
      <alignment horizontal="right" vertical="center"/>
    </xf>
    <xf numFmtId="43" fontId="6" fillId="11" borderId="0" xfId="2" applyFont="1" applyFill="1" applyBorder="1" applyAlignment="1">
      <alignment horizontal="right" vertical="center"/>
    </xf>
    <xf numFmtId="43" fontId="4" fillId="11" borderId="0" xfId="2" applyFont="1" applyFill="1" applyBorder="1" applyAlignment="1">
      <alignment horizontal="right" vertical="center"/>
    </xf>
    <xf numFmtId="43" fontId="4" fillId="5" borderId="0" xfId="2" applyFont="1" applyFill="1" applyBorder="1" applyAlignment="1">
      <alignment horizontal="right" vertical="center"/>
    </xf>
    <xf numFmtId="43" fontId="4" fillId="10" borderId="0" xfId="2" applyFont="1" applyFill="1" applyBorder="1" applyAlignment="1">
      <alignment horizontal="right" vertical="center"/>
    </xf>
    <xf numFmtId="43" fontId="6" fillId="10" borderId="0" xfId="2" applyFont="1" applyFill="1" applyBorder="1" applyAlignment="1">
      <alignment horizontal="right" vertical="top"/>
    </xf>
    <xf numFmtId="43" fontId="4" fillId="5" borderId="0" xfId="2" applyFont="1" applyFill="1" applyBorder="1" applyAlignment="1">
      <alignment horizontal="right" vertical="center" wrapText="1"/>
    </xf>
    <xf numFmtId="43" fontId="4" fillId="5" borderId="0" xfId="2" applyFont="1" applyFill="1" applyBorder="1" applyAlignment="1">
      <alignment horizontal="right" vertical="top"/>
    </xf>
    <xf numFmtId="2" fontId="6" fillId="10" borderId="0" xfId="0" applyNumberFormat="1" applyFont="1" applyFill="1" applyBorder="1" applyAlignment="1">
      <alignment vertical="center"/>
    </xf>
    <xf numFmtId="2" fontId="6" fillId="5" borderId="0" xfId="0" applyNumberFormat="1" applyFont="1" applyFill="1" applyBorder="1" applyAlignment="1">
      <alignment vertical="center"/>
    </xf>
    <xf numFmtId="2" fontId="6" fillId="11" borderId="0" xfId="0" applyNumberFormat="1" applyFont="1" applyFill="1" applyBorder="1" applyAlignment="1">
      <alignment vertical="center"/>
    </xf>
    <xf numFmtId="2" fontId="4" fillId="11" borderId="0" xfId="0" applyNumberFormat="1" applyFont="1" applyFill="1" applyBorder="1" applyAlignment="1">
      <alignment vertical="center"/>
    </xf>
    <xf numFmtId="2" fontId="4" fillId="5" borderId="0" xfId="0" applyNumberFormat="1" applyFont="1" applyFill="1" applyBorder="1" applyAlignment="1">
      <alignment vertical="center"/>
    </xf>
    <xf numFmtId="2" fontId="4" fillId="10" borderId="0" xfId="0" applyNumberFormat="1" applyFont="1" applyFill="1" applyBorder="1" applyAlignment="1">
      <alignment vertical="center"/>
    </xf>
    <xf numFmtId="2" fontId="6" fillId="10" borderId="0" xfId="0" applyNumberFormat="1" applyFont="1" applyFill="1" applyBorder="1" applyAlignment="1">
      <alignment vertical="top" wrapText="1"/>
    </xf>
    <xf numFmtId="2" fontId="4" fillId="5" borderId="0" xfId="0" applyNumberFormat="1" applyFont="1" applyFill="1" applyBorder="1" applyAlignment="1">
      <alignment vertical="center" wrapText="1"/>
    </xf>
    <xf numFmtId="2" fontId="4" fillId="5" borderId="0" xfId="0" applyNumberFormat="1" applyFont="1" applyFill="1" applyBorder="1" applyAlignment="1">
      <alignment vertical="top"/>
    </xf>
    <xf numFmtId="2" fontId="4" fillId="5" borderId="11" xfId="0" applyNumberFormat="1" applyFont="1" applyFill="1" applyBorder="1" applyAlignment="1">
      <alignment vertical="center"/>
    </xf>
    <xf numFmtId="43" fontId="4" fillId="5" borderId="14" xfId="2" applyNumberFormat="1" applyFont="1" applyFill="1" applyBorder="1" applyAlignment="1">
      <alignment horizontal="right" vertical="center"/>
    </xf>
    <xf numFmtId="43" fontId="36" fillId="5" borderId="13" xfId="2" applyFont="1" applyFill="1" applyBorder="1" applyAlignment="1">
      <alignment horizontal="right" vertical="center"/>
    </xf>
    <xf numFmtId="190" fontId="36" fillId="5" borderId="0" xfId="2" applyNumberFormat="1" applyFont="1" applyFill="1" applyBorder="1" applyAlignment="1">
      <alignment horizontal="right" vertical="center"/>
    </xf>
    <xf numFmtId="190" fontId="6" fillId="10" borderId="0" xfId="2" applyNumberFormat="1" applyFont="1" applyFill="1" applyBorder="1" applyAlignment="1">
      <alignment vertical="center"/>
    </xf>
    <xf numFmtId="190" fontId="6" fillId="5" borderId="0" xfId="2" applyNumberFormat="1" applyFont="1" applyFill="1" applyBorder="1" applyAlignment="1">
      <alignment vertical="center"/>
    </xf>
    <xf numFmtId="190" fontId="6" fillId="11" borderId="0" xfId="2" applyNumberFormat="1" applyFont="1" applyFill="1" applyBorder="1" applyAlignment="1">
      <alignment vertical="center"/>
    </xf>
    <xf numFmtId="190" fontId="4" fillId="11" borderId="0" xfId="2" applyNumberFormat="1" applyFont="1" applyFill="1" applyBorder="1" applyAlignment="1">
      <alignment vertical="center"/>
    </xf>
    <xf numFmtId="190" fontId="4" fillId="5" borderId="0" xfId="2" applyNumberFormat="1" applyFont="1" applyFill="1" applyBorder="1" applyAlignment="1">
      <alignment vertical="center"/>
    </xf>
    <xf numFmtId="190" fontId="4" fillId="10" borderId="0" xfId="2" applyNumberFormat="1" applyFont="1" applyFill="1" applyBorder="1" applyAlignment="1">
      <alignment vertical="center"/>
    </xf>
    <xf numFmtId="190" fontId="6" fillId="10" borderId="0" xfId="2" applyNumberFormat="1" applyFont="1" applyFill="1" applyBorder="1" applyAlignment="1">
      <alignment vertical="top" wrapText="1"/>
    </xf>
    <xf numFmtId="190" fontId="4" fillId="5" borderId="0" xfId="2" applyNumberFormat="1" applyFont="1" applyFill="1" applyBorder="1" applyAlignment="1">
      <alignment vertical="center" wrapText="1"/>
    </xf>
    <xf numFmtId="190" fontId="4" fillId="5" borderId="0" xfId="2" applyNumberFormat="1" applyFont="1" applyFill="1" applyBorder="1" applyAlignment="1">
      <alignment vertical="top"/>
    </xf>
    <xf numFmtId="190" fontId="4" fillId="5" borderId="11" xfId="2" applyNumberFormat="1" applyFont="1" applyFill="1" applyBorder="1" applyAlignment="1">
      <alignment vertical="center"/>
    </xf>
    <xf numFmtId="0" fontId="11" fillId="0" borderId="10" xfId="0" applyFont="1" applyBorder="1" applyAlignment="1">
      <alignment vertical="top" wrapText="1"/>
    </xf>
    <xf numFmtId="0" fontId="0" fillId="0" borderId="11" xfId="0" applyBorder="1"/>
    <xf numFmtId="2" fontId="0" fillId="0" borderId="11" xfId="0" applyNumberFormat="1" applyBorder="1"/>
    <xf numFmtId="43" fontId="6" fillId="0" borderId="11" xfId="2" applyFont="1" applyFill="1" applyBorder="1" applyAlignment="1">
      <alignment vertical="center"/>
    </xf>
    <xf numFmtId="190" fontId="6" fillId="0" borderId="11" xfId="2" applyNumberFormat="1" applyFont="1" applyFill="1" applyBorder="1" applyAlignment="1">
      <alignment vertical="center"/>
    </xf>
    <xf numFmtId="43" fontId="6" fillId="0" borderId="14" xfId="2" applyFont="1" applyFill="1" applyBorder="1" applyAlignment="1">
      <alignment vertical="center"/>
    </xf>
    <xf numFmtId="43" fontId="6" fillId="0" borderId="11" xfId="2" applyFont="1" applyFill="1" applyBorder="1"/>
    <xf numFmtId="0" fontId="24" fillId="16" borderId="0" xfId="0" applyFont="1" applyFill="1" applyBorder="1" applyAlignment="1"/>
    <xf numFmtId="2" fontId="24" fillId="16" borderId="0" xfId="0" applyNumberFormat="1" applyFont="1" applyFill="1" applyAlignment="1">
      <alignment horizontal="right" wrapText="1"/>
    </xf>
    <xf numFmtId="0" fontId="24" fillId="16" borderId="0" xfId="0" applyFont="1" applyFill="1" applyAlignment="1">
      <alignment horizontal="right" wrapText="1"/>
    </xf>
    <xf numFmtId="0" fontId="24" fillId="16" borderId="0" xfId="0" applyFont="1" applyFill="1" applyAlignment="1">
      <alignment horizontal="right"/>
    </xf>
    <xf numFmtId="2" fontId="24" fillId="16" borderId="0" xfId="0" applyNumberFormat="1" applyFont="1" applyFill="1" applyAlignment="1">
      <alignment horizontal="right"/>
    </xf>
    <xf numFmtId="2" fontId="24" fillId="16" borderId="0" xfId="0" applyNumberFormat="1" applyFont="1" applyFill="1"/>
    <xf numFmtId="2" fontId="26" fillId="16" borderId="0" xfId="0" applyNumberFormat="1" applyFont="1" applyFill="1" applyAlignment="1"/>
    <xf numFmtId="190" fontId="5" fillId="0" borderId="0" xfId="0" applyNumberFormat="1" applyFont="1" applyAlignment="1">
      <alignment vertical="center"/>
    </xf>
    <xf numFmtId="43" fontId="25" fillId="0" borderId="0" xfId="0" applyNumberFormat="1" applyFont="1" applyAlignment="1">
      <alignment vertical="center"/>
    </xf>
    <xf numFmtId="0" fontId="6" fillId="5" borderId="0" xfId="0" applyFont="1" applyFill="1" applyAlignment="1">
      <alignment horizontal="left" vertical="center"/>
    </xf>
    <xf numFmtId="0" fontId="6" fillId="5" borderId="0" xfId="0" applyNumberFormat="1" applyFont="1" applyFill="1" applyAlignment="1">
      <alignment horizontal="left" vertical="top"/>
    </xf>
    <xf numFmtId="2" fontId="26" fillId="5" borderId="9" xfId="0" applyNumberFormat="1" applyFont="1" applyFill="1" applyBorder="1" applyAlignment="1">
      <alignment vertical="center"/>
    </xf>
    <xf numFmtId="2" fontId="24" fillId="17" borderId="0" xfId="0" applyNumberFormat="1" applyFont="1" applyFill="1"/>
    <xf numFmtId="190" fontId="2" fillId="2" borderId="8" xfId="2" applyNumberFormat="1" applyFont="1" applyFill="1" applyBorder="1"/>
    <xf numFmtId="190" fontId="2" fillId="2" borderId="0" xfId="2" applyNumberFormat="1" applyFont="1" applyFill="1"/>
    <xf numFmtId="190" fontId="64" fillId="0" borderId="0" xfId="0" applyNumberFormat="1" applyFont="1" applyFill="1" applyBorder="1" applyAlignment="1">
      <alignment horizontal="right" vertical="center"/>
    </xf>
    <xf numFmtId="190" fontId="25" fillId="0" borderId="0" xfId="0" applyNumberFormat="1" applyFont="1" applyFill="1" applyBorder="1" applyAlignment="1">
      <alignment horizontal="right" vertical="center"/>
    </xf>
    <xf numFmtId="190" fontId="25" fillId="0" borderId="10" xfId="0" applyNumberFormat="1" applyFont="1" applyFill="1" applyBorder="1" applyAlignment="1">
      <alignment horizontal="right" vertical="center"/>
    </xf>
    <xf numFmtId="0" fontId="26" fillId="5" borderId="11" xfId="0" applyFont="1" applyFill="1" applyBorder="1" applyAlignment="1">
      <alignment horizontal="center" vertical="center"/>
    </xf>
    <xf numFmtId="0" fontId="26" fillId="2" borderId="0" xfId="0" applyFont="1" applyFill="1" applyBorder="1" applyAlignment="1">
      <alignment horizontal="center" vertical="center" wrapText="1"/>
    </xf>
    <xf numFmtId="0" fontId="26" fillId="18" borderId="11" xfId="0" applyFont="1" applyFill="1" applyBorder="1" applyAlignment="1">
      <alignment horizontal="center" vertical="center"/>
    </xf>
    <xf numFmtId="0" fontId="25" fillId="18" borderId="11" xfId="0" applyFont="1" applyFill="1" applyBorder="1" applyAlignment="1">
      <alignment horizontal="center" vertical="center"/>
    </xf>
    <xf numFmtId="0" fontId="20" fillId="19" borderId="0" xfId="0" applyFont="1" applyFill="1" applyBorder="1" applyAlignment="1">
      <alignment horizontal="center" vertical="top" wrapText="1"/>
    </xf>
    <xf numFmtId="3" fontId="20" fillId="19" borderId="0" xfId="0" applyNumberFormat="1" applyFont="1" applyFill="1" applyBorder="1" applyAlignment="1">
      <alignment horizontal="center" vertical="top" wrapText="1"/>
    </xf>
    <xf numFmtId="2" fontId="20" fillId="19" borderId="0" xfId="0" applyNumberFormat="1" applyFont="1" applyFill="1" applyBorder="1" applyAlignment="1">
      <alignment horizontal="center" vertical="top" wrapText="1"/>
    </xf>
    <xf numFmtId="2" fontId="20" fillId="19" borderId="4" xfId="0" applyNumberFormat="1" applyFont="1" applyFill="1" applyBorder="1"/>
    <xf numFmtId="2" fontId="20" fillId="19" borderId="0" xfId="0" applyNumberFormat="1" applyFont="1" applyFill="1" applyBorder="1" applyAlignment="1">
      <alignment horizontal="center"/>
    </xf>
    <xf numFmtId="3" fontId="5" fillId="0" borderId="3" xfId="0" applyNumberFormat="1" applyFont="1" applyFill="1" applyBorder="1" applyAlignment="1">
      <alignment vertical="center"/>
    </xf>
    <xf numFmtId="2" fontId="5" fillId="0" borderId="10" xfId="0" applyNumberFormat="1" applyFont="1" applyBorder="1" applyAlignment="1">
      <alignment vertical="center"/>
    </xf>
    <xf numFmtId="0" fontId="25" fillId="2" borderId="0" xfId="0" applyFont="1" applyFill="1" applyAlignment="1" applyProtection="1">
      <alignment vertical="center"/>
      <protection locked="0"/>
    </xf>
    <xf numFmtId="0" fontId="26" fillId="5" borderId="11" xfId="0" applyFont="1" applyFill="1" applyBorder="1" applyAlignment="1">
      <alignment horizontal="center" vertical="center"/>
    </xf>
    <xf numFmtId="0" fontId="26" fillId="3" borderId="11" xfId="0" applyFont="1" applyFill="1" applyBorder="1" applyAlignment="1">
      <alignment horizontal="center"/>
    </xf>
    <xf numFmtId="0" fontId="26" fillId="5" borderId="11" xfId="0" applyFont="1" applyFill="1" applyBorder="1" applyAlignment="1">
      <alignment horizontal="center"/>
    </xf>
    <xf numFmtId="0" fontId="26" fillId="0" borderId="11" xfId="0" applyFont="1" applyBorder="1" applyAlignment="1">
      <alignment horizontal="center"/>
    </xf>
    <xf numFmtId="0" fontId="26" fillId="3" borderId="11" xfId="0" applyFont="1" applyFill="1" applyBorder="1" applyAlignment="1">
      <alignment horizontal="center"/>
    </xf>
    <xf numFmtId="0" fontId="26" fillId="5" borderId="11" xfId="0" applyFont="1" applyFill="1" applyBorder="1" applyAlignment="1">
      <alignment horizontal="center"/>
    </xf>
    <xf numFmtId="0" fontId="26" fillId="0" borderId="11" xfId="0" applyFont="1" applyBorder="1" applyAlignment="1">
      <alignment horizontal="center"/>
    </xf>
    <xf numFmtId="0" fontId="26" fillId="2" borderId="9" xfId="0" applyFont="1" applyFill="1" applyBorder="1" applyAlignment="1">
      <alignment horizontal="right" vertical="center"/>
    </xf>
    <xf numFmtId="0" fontId="26" fillId="3" borderId="9" xfId="0" applyFont="1" applyFill="1" applyBorder="1" applyAlignment="1">
      <alignment horizontal="right" vertical="center"/>
    </xf>
    <xf numFmtId="0" fontId="26" fillId="0" borderId="9" xfId="0" applyFont="1" applyFill="1" applyBorder="1" applyAlignment="1">
      <alignment horizontal="center" vertical="center" wrapText="1"/>
    </xf>
    <xf numFmtId="3" fontId="26" fillId="0" borderId="9" xfId="0" applyNumberFormat="1" applyFont="1" applyFill="1" applyBorder="1" applyAlignment="1">
      <alignment horizontal="right" vertical="center"/>
    </xf>
    <xf numFmtId="2" fontId="26" fillId="0" borderId="9" xfId="0" applyNumberFormat="1" applyFont="1" applyFill="1" applyBorder="1" applyAlignment="1">
      <alignment horizontal="right" vertical="center"/>
    </xf>
    <xf numFmtId="190" fontId="26" fillId="0" borderId="9" xfId="2" applyNumberFormat="1" applyFont="1" applyFill="1" applyBorder="1" applyAlignment="1">
      <alignment horizontal="right" vertical="center"/>
    </xf>
    <xf numFmtId="3" fontId="26" fillId="0" borderId="9" xfId="0" applyNumberFormat="1" applyFont="1" applyFill="1" applyBorder="1" applyAlignment="1">
      <alignment vertical="center"/>
    </xf>
    <xf numFmtId="2" fontId="26" fillId="0" borderId="9" xfId="0" applyNumberFormat="1" applyFont="1" applyFill="1" applyBorder="1" applyAlignment="1">
      <alignment vertical="center"/>
    </xf>
    <xf numFmtId="190" fontId="26" fillId="0" borderId="9" xfId="2" applyNumberFormat="1" applyFont="1" applyFill="1" applyBorder="1" applyAlignment="1">
      <alignment vertical="center"/>
    </xf>
    <xf numFmtId="2" fontId="26" fillId="0" borderId="0" xfId="0" applyNumberFormat="1" applyFont="1" applyFill="1" applyBorder="1" applyAlignment="1">
      <alignment vertical="center"/>
    </xf>
    <xf numFmtId="1" fontId="26" fillId="0" borderId="9" xfId="0" applyNumberFormat="1" applyFont="1" applyFill="1" applyBorder="1" applyAlignment="1">
      <alignment horizontal="right" vertical="center"/>
    </xf>
    <xf numFmtId="1" fontId="25" fillId="0" borderId="9" xfId="0" applyNumberFormat="1" applyFont="1" applyFill="1" applyBorder="1" applyAlignment="1">
      <alignment horizontal="right" vertical="center"/>
    </xf>
    <xf numFmtId="1" fontId="26" fillId="0" borderId="0" xfId="0" applyNumberFormat="1"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vertical="center"/>
    </xf>
    <xf numFmtId="0" fontId="26" fillId="0" borderId="0" xfId="0" applyFont="1" applyFill="1" applyBorder="1" applyAlignment="1">
      <alignment horizontal="center" vertical="center" wrapText="1"/>
    </xf>
    <xf numFmtId="3" fontId="26" fillId="0" borderId="0" xfId="0" applyNumberFormat="1" applyFont="1" applyFill="1" applyBorder="1" applyAlignment="1">
      <alignment horizontal="right" vertical="center"/>
    </xf>
    <xf numFmtId="190" fontId="26" fillId="0" borderId="0" xfId="2" applyNumberFormat="1" applyFont="1" applyFill="1" applyBorder="1" applyAlignment="1">
      <alignment horizontal="right" vertical="center"/>
    </xf>
    <xf numFmtId="2" fontId="26" fillId="0" borderId="0" xfId="10" applyNumberFormat="1" applyFont="1" applyFill="1" applyBorder="1" applyAlignment="1">
      <alignment horizontal="right" vertical="center"/>
    </xf>
    <xf numFmtId="1" fontId="26" fillId="0" borderId="0" xfId="10" applyNumberFormat="1" applyFont="1" applyFill="1" applyBorder="1" applyAlignment="1">
      <alignment horizontal="right" vertical="center"/>
    </xf>
    <xf numFmtId="190" fontId="26" fillId="0" borderId="0" xfId="2" applyNumberFormat="1" applyFont="1" applyFill="1" applyBorder="1" applyAlignment="1">
      <alignment vertical="center"/>
    </xf>
    <xf numFmtId="0" fontId="25" fillId="0" borderId="0" xfId="0" applyFont="1" applyFill="1" applyBorder="1" applyAlignment="1">
      <alignment horizontal="center" vertical="center"/>
    </xf>
    <xf numFmtId="1" fontId="25" fillId="0" borderId="0" xfId="0" applyNumberFormat="1" applyFont="1" applyFill="1" applyBorder="1" applyAlignment="1">
      <alignment vertical="center"/>
    </xf>
    <xf numFmtId="190" fontId="25" fillId="0" borderId="0" xfId="2" applyNumberFormat="1" applyFont="1" applyFill="1" applyBorder="1" applyAlignment="1">
      <alignment vertical="center"/>
    </xf>
    <xf numFmtId="1" fontId="25" fillId="0" borderId="0" xfId="10" applyNumberFormat="1" applyFont="1" applyFill="1" applyBorder="1" applyAlignment="1">
      <alignment horizontal="right" vertical="center"/>
    </xf>
    <xf numFmtId="3" fontId="26" fillId="0" borderId="10" xfId="0" applyNumberFormat="1" applyFont="1" applyFill="1" applyBorder="1" applyAlignment="1">
      <alignment horizontal="right" vertical="center"/>
    </xf>
    <xf numFmtId="2" fontId="26" fillId="0" borderId="10" xfId="0" applyNumberFormat="1" applyFont="1" applyFill="1" applyBorder="1" applyAlignment="1">
      <alignment horizontal="right" vertical="center"/>
    </xf>
    <xf numFmtId="1" fontId="26" fillId="0" borderId="10" xfId="0" applyNumberFormat="1" applyFont="1" applyFill="1" applyBorder="1" applyAlignment="1">
      <alignment horizontal="right" vertical="center"/>
    </xf>
    <xf numFmtId="3" fontId="26" fillId="0" borderId="10" xfId="0" applyNumberFormat="1" applyFont="1" applyFill="1" applyBorder="1" applyAlignment="1">
      <alignment vertical="center"/>
    </xf>
    <xf numFmtId="2" fontId="26" fillId="0" borderId="10" xfId="0" applyNumberFormat="1" applyFont="1" applyFill="1" applyBorder="1" applyAlignment="1">
      <alignment vertical="center"/>
    </xf>
    <xf numFmtId="1" fontId="26" fillId="0" borderId="10" xfId="0" applyNumberFormat="1" applyFont="1" applyFill="1" applyBorder="1" applyAlignment="1">
      <alignment vertical="center"/>
    </xf>
    <xf numFmtId="0" fontId="26" fillId="0" borderId="10" xfId="0" applyFont="1" applyFill="1" applyBorder="1" applyAlignment="1">
      <alignment vertical="center"/>
    </xf>
    <xf numFmtId="43" fontId="26" fillId="0" borderId="10" xfId="0" applyNumberFormat="1" applyFont="1" applyFill="1" applyBorder="1" applyAlignment="1">
      <alignment vertical="center"/>
    </xf>
    <xf numFmtId="0" fontId="26" fillId="0" borderId="0" xfId="0" applyFont="1" applyFill="1" applyAlignment="1">
      <alignment vertical="center"/>
    </xf>
    <xf numFmtId="3" fontId="26" fillId="3" borderId="9" xfId="0" applyNumberFormat="1" applyFont="1" applyFill="1" applyBorder="1" applyAlignment="1">
      <alignment horizontal="right" vertical="center"/>
    </xf>
    <xf numFmtId="1" fontId="26" fillId="3" borderId="9" xfId="0" applyNumberFormat="1" applyFont="1" applyFill="1" applyBorder="1" applyAlignment="1">
      <alignment horizontal="right" vertical="center"/>
    </xf>
    <xf numFmtId="190" fontId="26" fillId="0" borderId="10" xfId="2" applyNumberFormat="1" applyFont="1" applyFill="1" applyBorder="1" applyAlignment="1">
      <alignment vertical="center"/>
    </xf>
    <xf numFmtId="0" fontId="27"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4" fillId="0" borderId="10" xfId="0" applyFont="1" applyFill="1" applyBorder="1" applyAlignment="1">
      <alignment vertical="center"/>
    </xf>
    <xf numFmtId="1" fontId="26" fillId="0" borderId="9" xfId="0" applyNumberFormat="1" applyFont="1" applyFill="1" applyBorder="1" applyAlignment="1">
      <alignment vertical="center"/>
    </xf>
    <xf numFmtId="0" fontId="26" fillId="0" borderId="9" xfId="0" applyFont="1" applyFill="1" applyBorder="1" applyAlignment="1">
      <alignment vertical="center"/>
    </xf>
    <xf numFmtId="0" fontId="24" fillId="0" borderId="9" xfId="0" applyFont="1" applyFill="1" applyBorder="1" applyAlignment="1">
      <alignment vertical="center"/>
    </xf>
    <xf numFmtId="0" fontId="61" fillId="2" borderId="10" xfId="0" applyFont="1" applyFill="1" applyBorder="1" applyAlignment="1">
      <alignment vertical="center" wrapText="1"/>
    </xf>
    <xf numFmtId="0" fontId="62" fillId="2" borderId="10" xfId="0" applyFont="1" applyFill="1" applyBorder="1" applyAlignment="1">
      <alignment vertical="center"/>
    </xf>
    <xf numFmtId="2" fontId="62" fillId="2" borderId="10" xfId="0" applyNumberFormat="1" applyFont="1" applyFill="1" applyBorder="1" applyAlignment="1">
      <alignment vertical="center"/>
    </xf>
    <xf numFmtId="3" fontId="62" fillId="2" borderId="10" xfId="0" applyNumberFormat="1" applyFont="1" applyFill="1" applyBorder="1" applyAlignment="1">
      <alignment vertical="center"/>
    </xf>
    <xf numFmtId="1" fontId="62" fillId="2" borderId="10" xfId="0" applyNumberFormat="1" applyFont="1" applyFill="1" applyBorder="1" applyAlignment="1">
      <alignment vertical="center"/>
    </xf>
    <xf numFmtId="43" fontId="62" fillId="2" borderId="10" xfId="0" applyNumberFormat="1" applyFont="1" applyFill="1" applyBorder="1" applyAlignment="1">
      <alignment vertical="center"/>
    </xf>
    <xf numFmtId="190" fontId="62" fillId="2" borderId="10" xfId="0" applyNumberFormat="1" applyFont="1" applyFill="1" applyBorder="1" applyAlignment="1">
      <alignment vertical="center"/>
    </xf>
    <xf numFmtId="190" fontId="62" fillId="2" borderId="10" xfId="2" applyNumberFormat="1" applyFont="1" applyFill="1" applyBorder="1" applyAlignment="1">
      <alignment vertical="center"/>
    </xf>
    <xf numFmtId="189" fontId="62" fillId="2" borderId="10" xfId="0" applyNumberFormat="1" applyFont="1" applyFill="1" applyBorder="1" applyAlignment="1">
      <alignment vertical="center"/>
    </xf>
    <xf numFmtId="0" fontId="67" fillId="2" borderId="11" xfId="0" applyFont="1" applyFill="1" applyBorder="1" applyAlignment="1">
      <alignment vertical="center"/>
    </xf>
    <xf numFmtId="0" fontId="26" fillId="21" borderId="0" xfId="0" applyFont="1" applyFill="1" applyBorder="1" applyAlignment="1">
      <alignment horizontal="center" vertical="center" wrapText="1"/>
    </xf>
    <xf numFmtId="3" fontId="26" fillId="21" borderId="0" xfId="0" applyNumberFormat="1" applyFont="1" applyFill="1" applyBorder="1" applyAlignment="1">
      <alignment horizontal="right" vertical="center"/>
    </xf>
    <xf numFmtId="2" fontId="26" fillId="21" borderId="0" xfId="0" applyNumberFormat="1" applyFont="1" applyFill="1" applyBorder="1" applyAlignment="1">
      <alignment horizontal="right" vertical="center"/>
    </xf>
    <xf numFmtId="1" fontId="26" fillId="21" borderId="0" xfId="0" applyNumberFormat="1" applyFont="1" applyFill="1" applyBorder="1" applyAlignment="1">
      <alignment horizontal="right" vertical="center"/>
    </xf>
    <xf numFmtId="190" fontId="26" fillId="21" borderId="0" xfId="2" applyNumberFormat="1" applyFont="1" applyFill="1" applyBorder="1" applyAlignment="1">
      <alignment horizontal="right" vertical="center"/>
    </xf>
    <xf numFmtId="2" fontId="26" fillId="21" borderId="0" xfId="0" applyNumberFormat="1" applyFont="1" applyFill="1" applyBorder="1" applyAlignment="1">
      <alignment vertical="center"/>
    </xf>
    <xf numFmtId="1" fontId="26" fillId="21" borderId="0" xfId="0" applyNumberFormat="1" applyFont="1" applyFill="1" applyBorder="1" applyAlignment="1">
      <alignment vertical="center"/>
    </xf>
    <xf numFmtId="2" fontId="26" fillId="21" borderId="0" xfId="10" applyNumberFormat="1" applyFont="1" applyFill="1" applyBorder="1" applyAlignment="1">
      <alignment horizontal="right" vertical="center"/>
    </xf>
    <xf numFmtId="1" fontId="26" fillId="21" borderId="0" xfId="10" applyNumberFormat="1" applyFont="1" applyFill="1" applyBorder="1" applyAlignment="1">
      <alignment horizontal="righ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190" fontId="26" fillId="21" borderId="0" xfId="2" applyNumberFormat="1" applyFont="1" applyFill="1" applyBorder="1" applyAlignment="1">
      <alignment vertical="center"/>
    </xf>
    <xf numFmtId="0" fontId="26" fillId="21" borderId="0" xfId="0" applyFont="1" applyFill="1" applyBorder="1" applyAlignment="1">
      <alignment horizontal="center" vertical="center"/>
    </xf>
    <xf numFmtId="3" fontId="33" fillId="21" borderId="0" xfId="0" applyNumberFormat="1" applyFont="1" applyFill="1" applyBorder="1" applyAlignment="1">
      <alignment horizontal="right" vertical="center"/>
    </xf>
    <xf numFmtId="2" fontId="33" fillId="21" borderId="0" xfId="0" applyNumberFormat="1" applyFont="1" applyFill="1" applyBorder="1" applyAlignment="1">
      <alignment horizontal="right" vertical="center"/>
    </xf>
    <xf numFmtId="2" fontId="33" fillId="21" borderId="0" xfId="0" applyNumberFormat="1" applyFont="1" applyFill="1" applyBorder="1" applyAlignment="1">
      <alignment vertical="center"/>
    </xf>
    <xf numFmtId="190" fontId="33" fillId="21" borderId="0" xfId="2" applyNumberFormat="1" applyFont="1" applyFill="1" applyBorder="1" applyAlignment="1">
      <alignment horizontal="right" vertical="center"/>
    </xf>
    <xf numFmtId="190" fontId="33" fillId="21" borderId="0" xfId="2" applyNumberFormat="1" applyFont="1" applyFill="1" applyBorder="1" applyAlignment="1">
      <alignment vertical="center"/>
    </xf>
    <xf numFmtId="2" fontId="66" fillId="0" borderId="0" xfId="0" applyNumberFormat="1" applyFont="1" applyFill="1" applyBorder="1" applyAlignment="1">
      <alignment horizontal="right" vertical="center"/>
    </xf>
    <xf numFmtId="3" fontId="26" fillId="3" borderId="9" xfId="0" applyNumberFormat="1" applyFont="1" applyFill="1" applyBorder="1" applyAlignment="1">
      <alignment horizontal="center" vertical="center"/>
    </xf>
    <xf numFmtId="0" fontId="26" fillId="5" borderId="9" xfId="0" applyFont="1" applyFill="1" applyBorder="1" applyAlignment="1">
      <alignment horizontal="center" vertical="center"/>
    </xf>
    <xf numFmtId="3" fontId="26" fillId="2" borderId="9" xfId="0" applyNumberFormat="1" applyFont="1" applyFill="1" applyBorder="1" applyAlignment="1">
      <alignment horizontal="center" vertical="center"/>
    </xf>
    <xf numFmtId="1" fontId="26" fillId="2" borderId="9" xfId="0" applyNumberFormat="1" applyFont="1" applyFill="1" applyBorder="1" applyAlignment="1">
      <alignment horizontal="center" vertical="center"/>
    </xf>
    <xf numFmtId="1" fontId="26" fillId="3" borderId="9" xfId="0" applyNumberFormat="1" applyFont="1" applyFill="1" applyBorder="1" applyAlignment="1">
      <alignment horizontal="center" vertical="center"/>
    </xf>
    <xf numFmtId="0" fontId="25" fillId="0" borderId="9" xfId="0" applyFont="1" applyBorder="1" applyAlignment="1">
      <alignment horizontal="center" vertical="center"/>
    </xf>
    <xf numFmtId="3" fontId="25" fillId="0" borderId="9" xfId="0" applyNumberFormat="1" applyFont="1" applyFill="1" applyBorder="1" applyAlignment="1">
      <alignment horizontal="right" vertical="center"/>
    </xf>
    <xf numFmtId="190" fontId="25" fillId="0" borderId="9" xfId="2" applyNumberFormat="1" applyFont="1" applyFill="1" applyBorder="1" applyAlignment="1">
      <alignment horizontal="right" vertical="center"/>
    </xf>
    <xf numFmtId="0" fontId="25" fillId="0" borderId="9" xfId="0" applyNumberFormat="1" applyFont="1" applyFill="1" applyBorder="1" applyAlignment="1">
      <alignment horizontal="right" vertical="center"/>
    </xf>
    <xf numFmtId="0" fontId="25" fillId="0" borderId="9" xfId="0" applyFont="1" applyFill="1" applyBorder="1" applyAlignment="1">
      <alignment vertical="center"/>
    </xf>
    <xf numFmtId="2" fontId="25" fillId="0" borderId="9" xfId="0" applyNumberFormat="1" applyFont="1" applyFill="1" applyBorder="1" applyAlignment="1">
      <alignment vertical="center"/>
    </xf>
    <xf numFmtId="0" fontId="25" fillId="0" borderId="9" xfId="0" applyFont="1" applyBorder="1" applyAlignment="1">
      <alignment vertical="center"/>
    </xf>
    <xf numFmtId="2" fontId="25" fillId="0" borderId="9" xfId="0" applyNumberFormat="1" applyFont="1" applyBorder="1" applyAlignment="1">
      <alignment vertical="center"/>
    </xf>
    <xf numFmtId="0" fontId="5" fillId="0" borderId="7" xfId="0" applyFont="1" applyBorder="1" applyAlignment="1">
      <alignment vertical="center"/>
    </xf>
    <xf numFmtId="0" fontId="26" fillId="3" borderId="11" xfId="0" applyFont="1" applyFill="1" applyBorder="1" applyAlignment="1">
      <alignment horizontal="center"/>
    </xf>
    <xf numFmtId="190" fontId="25" fillId="0" borderId="0" xfId="0" applyNumberFormat="1" applyFont="1" applyBorder="1" applyAlignment="1">
      <alignment vertical="center"/>
    </xf>
    <xf numFmtId="190" fontId="25" fillId="0" borderId="10" xfId="0" applyNumberFormat="1" applyFont="1" applyBorder="1" applyAlignment="1">
      <alignment vertical="center"/>
    </xf>
    <xf numFmtId="0" fontId="26" fillId="3" borderId="11" xfId="0" applyFont="1" applyFill="1" applyBorder="1" applyAlignment="1">
      <alignment horizontal="center"/>
    </xf>
    <xf numFmtId="0" fontId="26" fillId="0" borderId="11" xfId="0" applyFont="1" applyBorder="1" applyAlignment="1">
      <alignment horizontal="center"/>
    </xf>
    <xf numFmtId="190" fontId="25" fillId="5" borderId="0" xfId="2" applyNumberFormat="1" applyFont="1" applyFill="1" applyBorder="1" applyAlignment="1">
      <alignment horizontal="right" vertical="center"/>
    </xf>
    <xf numFmtId="190" fontId="25" fillId="0" borderId="0" xfId="2" applyNumberFormat="1" applyFont="1" applyBorder="1" applyAlignment="1">
      <alignment horizontal="right" vertical="center"/>
    </xf>
    <xf numFmtId="0" fontId="26" fillId="3" borderId="11" xfId="0" applyFont="1" applyFill="1" applyBorder="1" applyAlignment="1">
      <alignment horizontal="center"/>
    </xf>
    <xf numFmtId="2" fontId="6" fillId="10" borderId="6" xfId="0" applyNumberFormat="1" applyFont="1" applyFill="1" applyBorder="1" applyAlignment="1">
      <alignment horizontal="right" vertical="center"/>
    </xf>
    <xf numFmtId="190" fontId="6" fillId="10" borderId="9" xfId="2" applyNumberFormat="1" applyFont="1" applyFill="1" applyBorder="1" applyAlignment="1">
      <alignment horizontal="right" vertical="center"/>
    </xf>
    <xf numFmtId="190" fontId="4" fillId="2" borderId="0" xfId="2" applyNumberFormat="1" applyFont="1" applyFill="1" applyBorder="1" applyAlignment="1">
      <alignment horizontal="left" vertical="center"/>
    </xf>
    <xf numFmtId="190" fontId="26" fillId="3" borderId="11" xfId="2" applyNumberFormat="1" applyFont="1" applyFill="1" applyBorder="1" applyAlignment="1">
      <alignment horizontal="center"/>
    </xf>
    <xf numFmtId="190" fontId="6" fillId="5" borderId="0" xfId="2" applyNumberFormat="1" applyFont="1" applyFill="1" applyAlignment="1">
      <alignment vertical="center"/>
    </xf>
    <xf numFmtId="190" fontId="6" fillId="5" borderId="0" xfId="2" applyNumberFormat="1" applyFont="1" applyFill="1"/>
    <xf numFmtId="190" fontId="6" fillId="0" borderId="0" xfId="2" applyNumberFormat="1" applyFont="1" applyAlignment="1">
      <alignment vertical="center"/>
    </xf>
    <xf numFmtId="190" fontId="6" fillId="0" borderId="0" xfId="2" applyNumberFormat="1" applyFont="1"/>
    <xf numFmtId="190" fontId="4" fillId="0" borderId="0" xfId="2" applyNumberFormat="1" applyFont="1"/>
    <xf numFmtId="0" fontId="0" fillId="0" borderId="0" xfId="0"/>
    <xf numFmtId="43" fontId="4" fillId="5" borderId="11" xfId="2" applyNumberFormat="1" applyFont="1" applyFill="1" applyBorder="1" applyAlignment="1">
      <alignment horizontal="right" vertical="center"/>
    </xf>
    <xf numFmtId="1" fontId="4" fillId="5" borderId="11" xfId="2" applyNumberFormat="1" applyFont="1" applyFill="1" applyBorder="1" applyAlignment="1">
      <alignment horizontal="right" vertical="center"/>
    </xf>
    <xf numFmtId="43" fontId="36" fillId="5" borderId="0" xfId="2" applyFont="1" applyFill="1" applyBorder="1" applyAlignment="1">
      <alignment horizontal="right" vertical="center"/>
    </xf>
    <xf numFmtId="43" fontId="6" fillId="10" borderId="0" xfId="2" applyFont="1" applyFill="1" applyBorder="1" applyAlignment="1">
      <alignment vertical="center"/>
    </xf>
    <xf numFmtId="43" fontId="6" fillId="5" borderId="0" xfId="2" applyFont="1" applyFill="1" applyBorder="1" applyAlignment="1">
      <alignment vertical="center"/>
    </xf>
    <xf numFmtId="43" fontId="6" fillId="11" borderId="0" xfId="2" applyFont="1" applyFill="1" applyBorder="1" applyAlignment="1">
      <alignment vertical="center"/>
    </xf>
    <xf numFmtId="43" fontId="4" fillId="11" borderId="0" xfId="2" applyFont="1" applyFill="1" applyBorder="1" applyAlignment="1">
      <alignment vertical="center"/>
    </xf>
    <xf numFmtId="43" fontId="4" fillId="5" borderId="0" xfId="2" applyFont="1" applyFill="1" applyBorder="1" applyAlignment="1">
      <alignment vertical="center"/>
    </xf>
    <xf numFmtId="43" fontId="4" fillId="10" borderId="0" xfId="2" applyFont="1" applyFill="1" applyBorder="1" applyAlignment="1">
      <alignment vertical="center"/>
    </xf>
    <xf numFmtId="43" fontId="6" fillId="10" borderId="0" xfId="2" applyFont="1" applyFill="1" applyBorder="1" applyAlignment="1">
      <alignment vertical="top" wrapText="1"/>
    </xf>
    <xf numFmtId="43" fontId="4" fillId="5" borderId="0" xfId="2" applyFont="1" applyFill="1" applyBorder="1" applyAlignment="1">
      <alignment vertical="center" wrapText="1"/>
    </xf>
    <xf numFmtId="43" fontId="4" fillId="5" borderId="0" xfId="2" applyFont="1" applyFill="1" applyBorder="1" applyAlignment="1">
      <alignment vertical="top"/>
    </xf>
    <xf numFmtId="43" fontId="4" fillId="5" borderId="11" xfId="2" applyFont="1" applyFill="1" applyBorder="1" applyAlignment="1">
      <alignment vertical="center"/>
    </xf>
    <xf numFmtId="1" fontId="11" fillId="0" borderId="9" xfId="0" applyNumberFormat="1" applyFont="1" applyBorder="1" applyAlignment="1">
      <alignment horizontal="right"/>
    </xf>
    <xf numFmtId="0" fontId="11" fillId="0" borderId="6" xfId="0" applyFont="1" applyBorder="1" applyAlignment="1">
      <alignment horizontal="right"/>
    </xf>
    <xf numFmtId="0" fontId="6" fillId="10" borderId="9" xfId="0" applyFont="1" applyFill="1" applyBorder="1" applyAlignment="1">
      <alignment vertical="center"/>
    </xf>
    <xf numFmtId="0" fontId="6" fillId="10" borderId="6" xfId="0" applyFont="1" applyFill="1" applyBorder="1" applyAlignment="1">
      <alignment vertical="center"/>
    </xf>
    <xf numFmtId="0" fontId="6" fillId="5" borderId="13" xfId="0" applyFont="1" applyFill="1" applyBorder="1" applyAlignment="1">
      <alignment vertical="center"/>
    </xf>
    <xf numFmtId="0" fontId="6" fillId="11" borderId="13" xfId="0" applyFont="1" applyFill="1" applyBorder="1" applyAlignment="1">
      <alignment vertical="center"/>
    </xf>
    <xf numFmtId="0" fontId="4" fillId="11" borderId="13" xfId="0" applyFont="1" applyFill="1" applyBorder="1" applyAlignment="1">
      <alignment vertical="center"/>
    </xf>
    <xf numFmtId="0" fontId="4" fillId="5" borderId="13" xfId="0" applyFont="1" applyFill="1" applyBorder="1" applyAlignment="1">
      <alignment vertical="center"/>
    </xf>
    <xf numFmtId="0" fontId="6" fillId="10" borderId="13" xfId="0" applyFont="1" applyFill="1" applyBorder="1" applyAlignment="1">
      <alignment vertical="center"/>
    </xf>
    <xf numFmtId="0" fontId="4" fillId="10" borderId="13" xfId="0" applyFont="1" applyFill="1" applyBorder="1" applyAlignment="1">
      <alignment vertical="center"/>
    </xf>
    <xf numFmtId="0" fontId="4" fillId="5" borderId="13" xfId="0" applyFont="1" applyFill="1" applyBorder="1" applyAlignment="1">
      <alignment vertical="center" wrapText="1"/>
    </xf>
    <xf numFmtId="0" fontId="4" fillId="5" borderId="13" xfId="0" applyFont="1" applyFill="1" applyBorder="1" applyAlignment="1">
      <alignment vertical="top"/>
    </xf>
    <xf numFmtId="0" fontId="4" fillId="5" borderId="14" xfId="0" applyFont="1" applyFill="1" applyBorder="1" applyAlignment="1">
      <alignment vertical="center"/>
    </xf>
    <xf numFmtId="1" fontId="11" fillId="0" borderId="0" xfId="0" applyNumberFormat="1" applyFont="1" applyBorder="1" applyAlignment="1">
      <alignment horizontal="right"/>
    </xf>
    <xf numFmtId="0" fontId="11" fillId="0" borderId="13" xfId="0" applyFont="1" applyBorder="1" applyAlignment="1">
      <alignment horizontal="right"/>
    </xf>
    <xf numFmtId="190" fontId="11" fillId="0" borderId="11" xfId="2" applyNumberFormat="1" applyFont="1" applyBorder="1" applyAlignment="1">
      <alignment horizontal="right"/>
    </xf>
    <xf numFmtId="0" fontId="1" fillId="2" borderId="13" xfId="0" quotePrefix="1" applyFont="1" applyFill="1" applyBorder="1" applyAlignment="1">
      <alignment vertical="center" wrapText="1"/>
    </xf>
    <xf numFmtId="0" fontId="1" fillId="15" borderId="13" xfId="0" applyFont="1" applyFill="1" applyBorder="1" applyAlignment="1">
      <alignment vertical="top" wrapText="1"/>
    </xf>
    <xf numFmtId="0" fontId="1" fillId="0" borderId="0" xfId="0" applyFont="1"/>
    <xf numFmtId="17" fontId="1" fillId="15" borderId="13" xfId="0" applyNumberFormat="1" applyFont="1" applyFill="1" applyBorder="1" applyAlignment="1">
      <alignment horizontal="left" vertical="top" wrapText="1"/>
    </xf>
    <xf numFmtId="0" fontId="1" fillId="15" borderId="13" xfId="0" applyFont="1" applyFill="1" applyBorder="1" applyAlignment="1">
      <alignment vertical="center" wrapText="1"/>
    </xf>
    <xf numFmtId="0" fontId="1" fillId="0" borderId="13" xfId="0" quotePrefix="1" applyFont="1" applyFill="1" applyBorder="1" applyAlignment="1">
      <alignment vertical="center" wrapText="1"/>
    </xf>
    <xf numFmtId="0" fontId="6" fillId="0" borderId="13" xfId="0" applyFont="1" applyFill="1" applyBorder="1" applyAlignment="1">
      <alignment wrapText="1"/>
    </xf>
    <xf numFmtId="0" fontId="1" fillId="22" borderId="13" xfId="5" quotePrefix="1" applyFont="1" applyFill="1" applyBorder="1" applyAlignment="1" applyProtection="1">
      <alignment vertical="top" wrapText="1"/>
    </xf>
    <xf numFmtId="0" fontId="4" fillId="22" borderId="4" xfId="0" applyNumberFormat="1" applyFont="1" applyFill="1" applyBorder="1" applyAlignment="1">
      <alignment horizontal="center" vertical="center"/>
    </xf>
    <xf numFmtId="0" fontId="0" fillId="22" borderId="4" xfId="0" applyFill="1" applyBorder="1"/>
    <xf numFmtId="2" fontId="0" fillId="22" borderId="0" xfId="0" applyNumberFormat="1" applyFill="1" applyBorder="1"/>
    <xf numFmtId="0" fontId="0" fillId="22" borderId="0" xfId="0" applyFill="1" applyBorder="1"/>
    <xf numFmtId="1" fontId="0" fillId="22" borderId="0" xfId="0" applyNumberFormat="1" applyFill="1" applyBorder="1"/>
    <xf numFmtId="2" fontId="0" fillId="22" borderId="13" xfId="0" applyNumberFormat="1" applyFill="1" applyBorder="1"/>
    <xf numFmtId="0" fontId="0" fillId="22" borderId="13" xfId="0" applyFill="1" applyBorder="1"/>
    <xf numFmtId="0" fontId="1" fillId="22" borderId="13" xfId="0" quotePrefix="1" applyFont="1" applyFill="1" applyBorder="1" applyAlignment="1">
      <alignment vertical="center" wrapText="1"/>
    </xf>
    <xf numFmtId="0" fontId="1" fillId="15" borderId="0" xfId="0" applyFont="1" applyFill="1" applyBorder="1" applyAlignment="1">
      <alignment vertical="center" wrapText="1"/>
    </xf>
    <xf numFmtId="0" fontId="1" fillId="0" borderId="0" xfId="0" applyFont="1" applyBorder="1"/>
    <xf numFmtId="43" fontId="0" fillId="0" borderId="11" xfId="2" applyFont="1" applyBorder="1"/>
    <xf numFmtId="0" fontId="11" fillId="0" borderId="10" xfId="0" applyFont="1" applyBorder="1" applyAlignment="1">
      <alignment vertical="top"/>
    </xf>
    <xf numFmtId="0" fontId="47" fillId="0" borderId="5" xfId="0" applyFont="1" applyBorder="1" applyAlignment="1">
      <alignment horizontal="center" vertical="center"/>
    </xf>
    <xf numFmtId="0" fontId="47" fillId="0" borderId="9" xfId="0" applyFont="1" applyBorder="1" applyAlignment="1">
      <alignment horizontal="center" vertical="center"/>
    </xf>
    <xf numFmtId="0" fontId="46" fillId="0" borderId="0" xfId="7" applyFont="1" applyBorder="1" applyAlignment="1">
      <alignment horizontal="left" vertical="top"/>
    </xf>
    <xf numFmtId="0" fontId="46" fillId="5" borderId="0" xfId="0" applyFont="1" applyFill="1" applyAlignment="1">
      <alignment horizontal="left" vertical="top"/>
    </xf>
    <xf numFmtId="0" fontId="46" fillId="0" borderId="0" xfId="0" applyFont="1" applyAlignment="1">
      <alignment horizontal="left" vertical="top"/>
    </xf>
    <xf numFmtId="2" fontId="47" fillId="0" borderId="9" xfId="0" applyNumberFormat="1" applyFont="1" applyBorder="1" applyAlignment="1">
      <alignment horizontal="center" vertical="center"/>
    </xf>
    <xf numFmtId="0" fontId="24" fillId="0" borderId="11" xfId="0" applyFont="1" applyBorder="1" applyAlignment="1">
      <alignment horizontal="center" vertical="center"/>
    </xf>
    <xf numFmtId="0" fontId="27" fillId="0" borderId="0" xfId="0" applyFont="1" applyBorder="1"/>
    <xf numFmtId="2" fontId="27" fillId="0" borderId="0" xfId="0" applyNumberFormat="1" applyFont="1" applyBorder="1"/>
    <xf numFmtId="0" fontId="27" fillId="0" borderId="0" xfId="0" applyFont="1" applyBorder="1" applyAlignment="1">
      <alignment vertical="center"/>
    </xf>
    <xf numFmtId="0" fontId="24" fillId="0" borderId="11" xfId="0" applyFont="1" applyBorder="1"/>
    <xf numFmtId="2" fontId="24" fillId="0" borderId="11" xfId="0" applyNumberFormat="1" applyFont="1" applyBorder="1"/>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7" fillId="6" borderId="13" xfId="0" applyFont="1" applyFill="1" applyBorder="1" applyAlignment="1">
      <alignment vertical="center"/>
    </xf>
    <xf numFmtId="0" fontId="27" fillId="6" borderId="0" xfId="9" applyFont="1" applyFill="1" applyBorder="1" applyAlignment="1">
      <alignment vertical="center"/>
    </xf>
    <xf numFmtId="2" fontId="27" fillId="6" borderId="0" xfId="9" applyNumberFormat="1" applyFont="1" applyFill="1" applyBorder="1" applyAlignment="1">
      <alignment vertical="center"/>
    </xf>
    <xf numFmtId="0" fontId="27" fillId="6" borderId="0" xfId="0" applyFont="1" applyFill="1"/>
    <xf numFmtId="2" fontId="27" fillId="6" borderId="13" xfId="9" applyNumberFormat="1" applyFont="1" applyFill="1" applyBorder="1" applyAlignment="1">
      <alignment vertical="center"/>
    </xf>
    <xf numFmtId="0" fontId="27" fillId="6" borderId="4" xfId="9" applyFont="1" applyFill="1" applyBorder="1" applyAlignment="1">
      <alignment vertical="center"/>
    </xf>
    <xf numFmtId="0" fontId="27" fillId="6" borderId="0" xfId="9" applyFont="1" applyFill="1" applyAlignment="1">
      <alignment vertical="center"/>
    </xf>
    <xf numFmtId="2" fontId="27" fillId="6" borderId="0" xfId="0" applyNumberFormat="1" applyFont="1" applyFill="1"/>
    <xf numFmtId="2" fontId="27" fillId="6" borderId="0" xfId="9" applyNumberFormat="1" applyFont="1" applyFill="1" applyAlignment="1">
      <alignment vertical="center"/>
    </xf>
    <xf numFmtId="0" fontId="27" fillId="0" borderId="13" xfId="0" applyFont="1" applyFill="1" applyBorder="1" applyAlignment="1">
      <alignment vertical="center"/>
    </xf>
    <xf numFmtId="0" fontId="27" fillId="0" borderId="0" xfId="9" applyFont="1" applyFill="1" applyBorder="1" applyAlignment="1">
      <alignment vertical="center"/>
    </xf>
    <xf numFmtId="2" fontId="27" fillId="0" borderId="0" xfId="9" applyNumberFormat="1" applyFont="1" applyFill="1" applyBorder="1" applyAlignment="1">
      <alignment vertical="center"/>
    </xf>
    <xf numFmtId="0" fontId="27" fillId="0" borderId="0" xfId="0" applyFont="1" applyFill="1"/>
    <xf numFmtId="2" fontId="27" fillId="0" borderId="13" xfId="9" applyNumberFormat="1" applyFont="1" applyFill="1" applyBorder="1" applyAlignment="1">
      <alignment vertical="center"/>
    </xf>
    <xf numFmtId="0" fontId="27" fillId="0" borderId="4" xfId="9" applyFont="1" applyFill="1" applyBorder="1" applyAlignment="1">
      <alignment vertical="center"/>
    </xf>
    <xf numFmtId="0" fontId="27" fillId="0" borderId="0" xfId="9" applyFont="1" applyFill="1" applyAlignment="1">
      <alignment vertical="center"/>
    </xf>
    <xf numFmtId="2" fontId="27" fillId="0" borderId="0" xfId="0" applyNumberFormat="1" applyFont="1" applyFill="1"/>
    <xf numFmtId="2" fontId="27" fillId="0" borderId="0" xfId="9" applyNumberFormat="1" applyFont="1" applyFill="1" applyAlignment="1">
      <alignment vertical="center"/>
    </xf>
    <xf numFmtId="0" fontId="27" fillId="6" borderId="13" xfId="0" applyFont="1" applyFill="1" applyBorder="1" applyAlignment="1">
      <alignment vertical="top" wrapText="1"/>
    </xf>
    <xf numFmtId="0" fontId="27" fillId="0" borderId="13" xfId="0" quotePrefix="1" applyFont="1" applyFill="1" applyBorder="1" applyAlignment="1">
      <alignment vertical="top" wrapText="1"/>
    </xf>
    <xf numFmtId="0" fontId="27" fillId="0" borderId="0" xfId="0" applyFont="1" applyFill="1" applyBorder="1"/>
    <xf numFmtId="17" fontId="27" fillId="0" borderId="13" xfId="0" applyNumberFormat="1" applyFont="1" applyFill="1" applyBorder="1" applyAlignment="1">
      <alignment horizontal="left" vertical="top" wrapText="1"/>
    </xf>
    <xf numFmtId="0" fontId="27" fillId="6" borderId="0" xfId="0" quotePrefix="1" applyFont="1" applyFill="1" applyAlignment="1">
      <alignment vertical="top" wrapText="1"/>
    </xf>
    <xf numFmtId="0" fontId="27" fillId="0" borderId="0" xfId="0" applyFont="1" applyFill="1" applyBorder="1" applyAlignment="1">
      <alignment vertical="center" wrapText="1"/>
    </xf>
    <xf numFmtId="0" fontId="27" fillId="0" borderId="13" xfId="0" applyFont="1" applyFill="1" applyBorder="1" applyAlignment="1">
      <alignment vertical="center" wrapText="1"/>
    </xf>
    <xf numFmtId="0" fontId="27" fillId="6" borderId="0" xfId="0" applyFont="1" applyFill="1" applyBorder="1" applyAlignment="1">
      <alignment vertical="center" wrapText="1"/>
    </xf>
    <xf numFmtId="0" fontId="24" fillId="0" borderId="11" xfId="0" applyFont="1" applyFill="1" applyBorder="1" applyAlignment="1">
      <alignment horizontal="center" vertical="center" wrapText="1"/>
    </xf>
    <xf numFmtId="0" fontId="24" fillId="0" borderId="11" xfId="9" applyFont="1" applyFill="1" applyBorder="1" applyAlignment="1">
      <alignment vertical="center"/>
    </xf>
    <xf numFmtId="2" fontId="24" fillId="0" borderId="11" xfId="9" applyNumberFormat="1" applyFont="1" applyFill="1" applyBorder="1" applyAlignment="1">
      <alignment vertical="center"/>
    </xf>
    <xf numFmtId="0" fontId="24" fillId="0" borderId="11" xfId="0" applyFont="1" applyFill="1" applyBorder="1"/>
    <xf numFmtId="2" fontId="24" fillId="0" borderId="14" xfId="9" applyNumberFormat="1" applyFont="1" applyFill="1" applyBorder="1" applyAlignment="1">
      <alignment vertical="center"/>
    </xf>
    <xf numFmtId="0" fontId="24" fillId="0" borderId="15" xfId="9" applyFont="1" applyFill="1" applyBorder="1" applyAlignment="1">
      <alignment vertical="center"/>
    </xf>
    <xf numFmtId="2" fontId="24" fillId="0" borderId="11" xfId="0" applyNumberFormat="1" applyFont="1" applyFill="1" applyBorder="1"/>
    <xf numFmtId="0" fontId="26" fillId="0" borderId="0" xfId="0" applyFont="1" applyBorder="1" applyAlignment="1">
      <alignment vertical="center"/>
    </xf>
    <xf numFmtId="0" fontId="26" fillId="0" borderId="10" xfId="0" applyFont="1" applyBorder="1" applyAlignment="1">
      <alignment vertical="center"/>
    </xf>
    <xf numFmtId="3" fontId="18" fillId="0" borderId="0" xfId="0" applyNumberFormat="1" applyFont="1" applyAlignment="1">
      <alignment horizontal="center"/>
    </xf>
    <xf numFmtId="0" fontId="26" fillId="5" borderId="11" xfId="0" applyFont="1" applyFill="1" applyBorder="1" applyAlignment="1">
      <alignment horizontal="center"/>
    </xf>
    <xf numFmtId="0" fontId="1" fillId="0" borderId="10" xfId="0" applyFont="1" applyBorder="1" applyAlignment="1">
      <alignment vertical="center"/>
    </xf>
    <xf numFmtId="3" fontId="20" fillId="0" borderId="6" xfId="0" applyNumberFormat="1" applyFont="1" applyBorder="1" applyAlignment="1">
      <alignment horizontal="right"/>
    </xf>
    <xf numFmtId="3" fontId="20" fillId="0" borderId="13" xfId="0" applyNumberFormat="1" applyFont="1" applyBorder="1" applyAlignment="1">
      <alignment horizontal="right"/>
    </xf>
    <xf numFmtId="3" fontId="20" fillId="0" borderId="12" xfId="0" applyNumberFormat="1" applyFont="1" applyBorder="1" applyAlignment="1">
      <alignment horizontal="right"/>
    </xf>
    <xf numFmtId="0" fontId="18" fillId="0" borderId="0" xfId="0" applyFont="1" applyAlignment="1">
      <alignment vertical="top"/>
    </xf>
    <xf numFmtId="9" fontId="5" fillId="0" borderId="0" xfId="10" applyFont="1" applyAlignment="1">
      <alignment vertical="center"/>
    </xf>
    <xf numFmtId="10" fontId="5" fillId="0" borderId="0" xfId="10" applyNumberFormat="1" applyFont="1" applyAlignment="1">
      <alignment vertical="center"/>
    </xf>
    <xf numFmtId="0" fontId="26" fillId="2" borderId="11" xfId="0" applyFont="1" applyFill="1" applyBorder="1" applyAlignment="1">
      <alignment horizontal="center"/>
    </xf>
    <xf numFmtId="0" fontId="49" fillId="0" borderId="0" xfId="0" applyFont="1" applyAlignment="1">
      <alignment horizontal="center" vertical="center"/>
    </xf>
    <xf numFmtId="0" fontId="18" fillId="0" borderId="0" xfId="0" applyFont="1" applyAlignment="1">
      <alignment vertical="top" readingOrder="1"/>
    </xf>
    <xf numFmtId="0" fontId="18" fillId="0" borderId="0" xfId="0" applyFont="1" applyAlignment="1">
      <alignment vertical="top"/>
    </xf>
    <xf numFmtId="0" fontId="18" fillId="0" borderId="0" xfId="0" applyFont="1" applyAlignment="1">
      <alignment horizontal="justify" vertical="top" wrapText="1"/>
    </xf>
    <xf numFmtId="0" fontId="20" fillId="0" borderId="0" xfId="0" applyFont="1" applyFill="1" applyAlignment="1">
      <alignment vertical="top"/>
    </xf>
    <xf numFmtId="0" fontId="18" fillId="0" borderId="0" xfId="0" applyFont="1" applyAlignment="1">
      <alignment vertical="top" wrapText="1"/>
    </xf>
    <xf numFmtId="0" fontId="20" fillId="0" borderId="0" xfId="0" applyFont="1" applyAlignment="1">
      <alignment vertical="top" wrapText="1"/>
    </xf>
    <xf numFmtId="0" fontId="20" fillId="0" borderId="0" xfId="0" applyFont="1" applyAlignment="1">
      <alignment vertical="center"/>
    </xf>
    <xf numFmtId="2" fontId="18" fillId="0" borderId="0" xfId="0" applyNumberFormat="1" applyFont="1" applyAlignment="1">
      <alignment horizontal="justify" vertical="top" wrapText="1"/>
    </xf>
    <xf numFmtId="0" fontId="17" fillId="0" borderId="0" xfId="0" applyFont="1" applyAlignment="1">
      <alignment horizontal="center" vertical="top"/>
    </xf>
    <xf numFmtId="0" fontId="19" fillId="0" borderId="0" xfId="0" applyFont="1" applyAlignment="1">
      <alignment wrapText="1"/>
    </xf>
    <xf numFmtId="0" fontId="18" fillId="0" borderId="0" xfId="0" applyFont="1" applyAlignment="1">
      <alignment wrapText="1"/>
    </xf>
    <xf numFmtId="0" fontId="20" fillId="0" borderId="0" xfId="0" applyFont="1" applyAlignment="1">
      <alignment vertical="top"/>
    </xf>
    <xf numFmtId="0" fontId="19" fillId="0" borderId="0" xfId="0" applyFont="1" applyAlignment="1">
      <alignment horizontal="justify" vertical="top" wrapText="1"/>
    </xf>
    <xf numFmtId="0" fontId="19" fillId="0" borderId="0" xfId="0" applyFont="1" applyAlignment="1">
      <alignment vertical="top" wrapText="1"/>
    </xf>
    <xf numFmtId="0" fontId="39" fillId="0" borderId="0" xfId="0" applyFont="1" applyAlignment="1">
      <alignment horizontal="center"/>
    </xf>
    <xf numFmtId="0" fontId="18" fillId="0" borderId="0" xfId="0" applyFont="1" applyBorder="1" applyAlignment="1">
      <alignment horizontal="justify"/>
    </xf>
    <xf numFmtId="0" fontId="18" fillId="0" borderId="0" xfId="0" applyFont="1" applyBorder="1" applyAlignment="1"/>
    <xf numFmtId="2" fontId="20" fillId="0" borderId="9"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top"/>
    </xf>
    <xf numFmtId="0" fontId="20" fillId="0" borderId="9" xfId="0" applyFont="1" applyBorder="1" applyAlignment="1">
      <alignment horizontal="center" vertic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vertical="top" wrapText="1"/>
    </xf>
    <xf numFmtId="0" fontId="20" fillId="0" borderId="14" xfId="0" applyFont="1" applyBorder="1" applyAlignment="1">
      <alignment horizontal="center" vertical="top" wrapText="1"/>
    </xf>
    <xf numFmtId="0" fontId="18" fillId="0" borderId="0" xfId="0" applyFont="1" applyBorder="1" applyAlignment="1">
      <alignment horizontal="left" vertical="top" wrapText="1"/>
    </xf>
    <xf numFmtId="0" fontId="26" fillId="0" borderId="0" xfId="0" applyFont="1" applyBorder="1" applyAlignment="1">
      <alignment horizontal="left" vertical="top" readingOrder="1"/>
    </xf>
    <xf numFmtId="0" fontId="18" fillId="0" borderId="0" xfId="0" applyFont="1" applyAlignment="1">
      <alignment vertical="center" wrapText="1"/>
    </xf>
    <xf numFmtId="2" fontId="20" fillId="3" borderId="15" xfId="0" applyNumberFormat="1" applyFont="1" applyFill="1" applyBorder="1" applyAlignment="1">
      <alignment horizontal="center" vertical="center"/>
    </xf>
    <xf numFmtId="2" fontId="20" fillId="3" borderId="11" xfId="0" applyNumberFormat="1" applyFont="1" applyFill="1" applyBorder="1" applyAlignment="1">
      <alignment horizontal="center" vertical="center"/>
    </xf>
    <xf numFmtId="2" fontId="20" fillId="3" borderId="14" xfId="0" applyNumberFormat="1" applyFont="1" applyFill="1" applyBorder="1" applyAlignment="1">
      <alignment horizontal="center" vertical="center"/>
    </xf>
    <xf numFmtId="2" fontId="20" fillId="3" borderId="5" xfId="0" applyNumberFormat="1" applyFont="1" applyFill="1" applyBorder="1" applyAlignment="1">
      <alignment horizontal="center" vertical="center"/>
    </xf>
    <xf numFmtId="2" fontId="20" fillId="3" borderId="9" xfId="0" applyNumberFormat="1" applyFont="1" applyFill="1" applyBorder="1" applyAlignment="1">
      <alignment horizontal="center" vertical="center"/>
    </xf>
    <xf numFmtId="3" fontId="31" fillId="6" borderId="15" xfId="6" applyNumberFormat="1" applyFont="1" applyFill="1" applyBorder="1" applyAlignment="1">
      <alignment horizontal="center"/>
    </xf>
    <xf numFmtId="3" fontId="31" fillId="6" borderId="14" xfId="6" applyNumberFormat="1" applyFont="1" applyFill="1" applyBorder="1" applyAlignment="1">
      <alignment horizontal="center"/>
    </xf>
    <xf numFmtId="3" fontId="31" fillId="0" borderId="15" xfId="6" applyNumberFormat="1" applyFont="1" applyBorder="1" applyAlignment="1">
      <alignment horizontal="center"/>
    </xf>
    <xf numFmtId="3" fontId="31" fillId="0" borderId="14" xfId="6" applyNumberFormat="1" applyFont="1" applyBorder="1" applyAlignment="1">
      <alignment horizontal="center"/>
    </xf>
    <xf numFmtId="0" fontId="26" fillId="20" borderId="0" xfId="0" applyFont="1" applyFill="1" applyAlignment="1">
      <alignment horizontal="left" vertical="center"/>
    </xf>
    <xf numFmtId="3" fontId="31" fillId="9" borderId="1" xfId="6" applyNumberFormat="1" applyFont="1" applyFill="1" applyBorder="1" applyAlignment="1">
      <alignment horizontal="center" vertical="center"/>
    </xf>
    <xf numFmtId="3" fontId="31" fillId="9" borderId="3" xfId="6" applyNumberFormat="1" applyFont="1" applyFill="1" applyBorder="1" applyAlignment="1">
      <alignment horizontal="center" vertical="center"/>
    </xf>
    <xf numFmtId="3" fontId="31" fillId="9" borderId="1" xfId="0" applyNumberFormat="1" applyFont="1" applyFill="1" applyBorder="1" applyAlignment="1">
      <alignment horizontal="center" vertical="center" wrapText="1"/>
    </xf>
    <xf numFmtId="3" fontId="31" fillId="9" borderId="3" xfId="0" applyNumberFormat="1" applyFont="1" applyFill="1" applyBorder="1" applyAlignment="1">
      <alignment horizontal="center" vertical="center" wrapText="1"/>
    </xf>
    <xf numFmtId="3" fontId="31" fillId="9" borderId="1" xfId="6" applyNumberFormat="1" applyFont="1" applyFill="1" applyBorder="1" applyAlignment="1">
      <alignment horizontal="center" vertical="center" wrapText="1"/>
    </xf>
    <xf numFmtId="3" fontId="31" fillId="9" borderId="3" xfId="6" applyNumberFormat="1" applyFont="1" applyFill="1" applyBorder="1" applyAlignment="1">
      <alignment horizontal="center" vertical="center" wrapText="1"/>
    </xf>
    <xf numFmtId="0" fontId="5" fillId="2" borderId="0" xfId="0" applyFont="1" applyFill="1" applyAlignment="1">
      <alignment horizontal="center" vertical="center" wrapText="1" readingOrder="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41" fontId="7" fillId="0" borderId="1" xfId="0" applyNumberFormat="1" applyFont="1" applyBorder="1" applyAlignment="1">
      <alignment horizontal="center" vertical="center" wrapText="1"/>
    </xf>
    <xf numFmtId="41" fontId="7" fillId="0" borderId="3"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11" fillId="0" borderId="3" xfId="0" applyFont="1" applyBorder="1" applyAlignment="1">
      <alignment horizontal="center" vertical="center" wrapText="1"/>
    </xf>
    <xf numFmtId="3" fontId="7" fillId="0" borderId="15" xfId="0" applyNumberFormat="1" applyFont="1" applyBorder="1" applyAlignment="1">
      <alignment horizontal="center" vertical="center"/>
    </xf>
    <xf numFmtId="0" fontId="11" fillId="0" borderId="11" xfId="0" applyFont="1" applyBorder="1" applyAlignment="1">
      <alignment horizontal="center" vertical="center"/>
    </xf>
    <xf numFmtId="3" fontId="7" fillId="0" borderId="11" xfId="0" applyNumberFormat="1" applyFont="1" applyBorder="1" applyAlignment="1">
      <alignment horizontal="center" vertical="center"/>
    </xf>
    <xf numFmtId="3" fontId="7" fillId="0" borderId="14" xfId="0" applyNumberFormat="1" applyFont="1" applyBorder="1" applyAlignment="1">
      <alignment horizontal="center" vertical="center"/>
    </xf>
    <xf numFmtId="2" fontId="7" fillId="0" borderId="3" xfId="0" applyNumberFormat="1" applyFont="1" applyBorder="1" applyAlignment="1">
      <alignment horizontal="center" vertical="center" wrapText="1"/>
    </xf>
    <xf numFmtId="2" fontId="15" fillId="2" borderId="15" xfId="0" applyNumberFormat="1" applyFont="1" applyFill="1" applyBorder="1" applyAlignment="1">
      <alignment horizontal="center" vertical="center" wrapText="1"/>
    </xf>
    <xf numFmtId="2" fontId="15" fillId="2" borderId="14" xfId="0" applyNumberFormat="1" applyFont="1" applyFill="1" applyBorder="1" applyAlignment="1">
      <alignment horizontal="center" vertical="center" wrapText="1"/>
    </xf>
    <xf numFmtId="0" fontId="15" fillId="2" borderId="11" xfId="0" applyFont="1" applyFill="1" applyBorder="1" applyAlignment="1">
      <alignment horizontal="left" vertical="center" wrapText="1"/>
    </xf>
    <xf numFmtId="0" fontId="15" fillId="2"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26" fillId="3" borderId="11" xfId="0" applyFont="1" applyFill="1" applyBorder="1" applyAlignment="1">
      <alignment horizontal="center" vertical="center"/>
    </xf>
    <xf numFmtId="0" fontId="26" fillId="18" borderId="11" xfId="0" applyFont="1" applyFill="1" applyBorder="1" applyAlignment="1">
      <alignment horizontal="center" vertical="center"/>
    </xf>
    <xf numFmtId="0" fontId="26" fillId="5" borderId="11" xfId="0" applyFont="1" applyFill="1" applyBorder="1" applyAlignment="1">
      <alignment horizontal="center" vertical="center"/>
    </xf>
    <xf numFmtId="0" fontId="26" fillId="0" borderId="9" xfId="0" applyFont="1" applyBorder="1" applyAlignment="1">
      <alignment horizontal="center" vertical="center" wrapText="1"/>
    </xf>
    <xf numFmtId="0" fontId="26" fillId="0" borderId="0" xfId="0" applyFont="1" applyBorder="1" applyAlignment="1">
      <alignment horizontal="center" vertical="center" wrapText="1"/>
    </xf>
    <xf numFmtId="0" fontId="5" fillId="0" borderId="0" xfId="0" applyFont="1" applyAlignment="1">
      <alignment horizontal="left" vertical="center" wrapText="1"/>
    </xf>
    <xf numFmtId="0" fontId="23" fillId="10" borderId="11" xfId="0" applyFont="1" applyFill="1" applyBorder="1" applyAlignment="1">
      <alignment horizontal="center" vertical="center"/>
    </xf>
    <xf numFmtId="41" fontId="23" fillId="10" borderId="11" xfId="0" applyNumberFormat="1" applyFont="1" applyFill="1" applyBorder="1" applyAlignment="1">
      <alignment horizontal="center" vertical="center" wrapText="1"/>
    </xf>
    <xf numFmtId="41" fontId="23" fillId="10" borderId="9" xfId="0" applyNumberFormat="1" applyFont="1" applyFill="1" applyBorder="1" applyAlignment="1">
      <alignment horizontal="center" vertical="center" wrapText="1"/>
    </xf>
    <xf numFmtId="0" fontId="4" fillId="0" borderId="10" xfId="0" applyFont="1" applyBorder="1" applyAlignment="1">
      <alignment vertical="center"/>
    </xf>
    <xf numFmtId="0" fontId="6" fillId="0" borderId="10" xfId="0" applyFont="1" applyBorder="1" applyAlignment="1">
      <alignment vertical="center"/>
    </xf>
    <xf numFmtId="0" fontId="23" fillId="10" borderId="11" xfId="0" applyFont="1" applyFill="1" applyBorder="1" applyAlignment="1">
      <alignment vertical="center"/>
    </xf>
    <xf numFmtId="0" fontId="23" fillId="10" borderId="9" xfId="0" applyFont="1" applyFill="1" applyBorder="1" applyAlignment="1">
      <alignment vertical="center"/>
    </xf>
    <xf numFmtId="0" fontId="26" fillId="5" borderId="11" xfId="0" applyFont="1" applyFill="1" applyBorder="1" applyAlignment="1">
      <alignment horizontal="center"/>
    </xf>
    <xf numFmtId="0" fontId="26" fillId="3" borderId="11" xfId="0" applyFont="1" applyFill="1" applyBorder="1" applyAlignment="1">
      <alignment horizontal="center"/>
    </xf>
    <xf numFmtId="0" fontId="26" fillId="2" borderId="9" xfId="0" applyNumberFormat="1" applyFont="1" applyFill="1" applyBorder="1" applyAlignment="1">
      <alignment horizontal="center" vertical="center"/>
    </xf>
    <xf numFmtId="0" fontId="26" fillId="2" borderId="0" xfId="0" applyNumberFormat="1" applyFont="1" applyFill="1" applyBorder="1" applyAlignment="1">
      <alignment horizontal="center" vertical="center"/>
    </xf>
    <xf numFmtId="0" fontId="26" fillId="2" borderId="10" xfId="0" applyNumberFormat="1" applyFont="1" applyFill="1" applyBorder="1" applyAlignment="1">
      <alignment horizontal="center" vertical="center"/>
    </xf>
    <xf numFmtId="0" fontId="25" fillId="0" borderId="11" xfId="0" applyFont="1" applyBorder="1" applyAlignment="1">
      <alignment horizontal="center"/>
    </xf>
    <xf numFmtId="0" fontId="25" fillId="0" borderId="0" xfId="0" applyFont="1" applyAlignment="1">
      <alignment horizontal="justify" vertical="center" readingOrder="1"/>
    </xf>
    <xf numFmtId="0" fontId="27" fillId="0" borderId="0" xfId="0" applyFont="1" applyAlignment="1">
      <alignment horizontal="left" vertical="top" wrapText="1" readingOrder="1"/>
    </xf>
    <xf numFmtId="0" fontId="26" fillId="0" borderId="11" xfId="0" applyFont="1" applyBorder="1" applyAlignment="1">
      <alignment horizontal="center"/>
    </xf>
    <xf numFmtId="0" fontId="26" fillId="3" borderId="15" xfId="0" applyFont="1" applyFill="1" applyBorder="1" applyAlignment="1">
      <alignment horizontal="center"/>
    </xf>
    <xf numFmtId="0" fontId="25" fillId="2" borderId="10" xfId="0" applyFont="1" applyFill="1" applyBorder="1" applyAlignment="1">
      <alignment horizontal="left" vertical="center"/>
    </xf>
    <xf numFmtId="0" fontId="26" fillId="2" borderId="6" xfId="0" applyNumberFormat="1" applyFont="1" applyFill="1" applyBorder="1" applyAlignment="1">
      <alignment horizontal="center" vertical="center" wrapText="1"/>
    </xf>
    <xf numFmtId="0" fontId="26" fillId="2" borderId="13" xfId="0" applyNumberFormat="1" applyFont="1" applyFill="1" applyBorder="1" applyAlignment="1">
      <alignment horizontal="center" vertical="center" wrapText="1"/>
    </xf>
    <xf numFmtId="0" fontId="26" fillId="2" borderId="12" xfId="0" applyNumberFormat="1" applyFont="1" applyFill="1" applyBorder="1" applyAlignment="1">
      <alignment horizontal="center" vertical="center" wrapText="1"/>
    </xf>
    <xf numFmtId="0" fontId="11" fillId="0" borderId="11" xfId="0" applyFont="1" applyBorder="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15" xfId="0" applyFont="1" applyBorder="1" applyAlignment="1">
      <alignment horizontal="center"/>
    </xf>
    <xf numFmtId="0" fontId="11" fillId="0" borderId="14" xfId="0" applyFont="1" applyBorder="1" applyAlignment="1">
      <alignment horizontal="center"/>
    </xf>
    <xf numFmtId="0" fontId="26" fillId="0" borderId="15" xfId="0" applyFont="1" applyBorder="1" applyAlignment="1">
      <alignment horizontal="center"/>
    </xf>
    <xf numFmtId="0" fontId="26" fillId="0" borderId="14" xfId="0" applyFont="1" applyBorder="1" applyAlignment="1">
      <alignment horizontal="center"/>
    </xf>
    <xf numFmtId="0" fontId="26" fillId="3" borderId="14" xfId="0" applyFont="1" applyFill="1" applyBorder="1" applyAlignment="1">
      <alignment horizontal="center"/>
    </xf>
    <xf numFmtId="0" fontId="11" fillId="2" borderId="6" xfId="0" applyNumberFormat="1" applyFont="1" applyFill="1" applyBorder="1" applyAlignment="1">
      <alignment horizontal="center" vertical="center" wrapText="1"/>
    </xf>
    <xf numFmtId="0" fontId="11" fillId="2" borderId="13" xfId="0" applyNumberFormat="1" applyFont="1" applyFill="1" applyBorder="1" applyAlignment="1">
      <alignment horizontal="center" vertical="center" wrapText="1"/>
    </xf>
    <xf numFmtId="0" fontId="11" fillId="2" borderId="12" xfId="0" applyNumberFormat="1" applyFont="1" applyFill="1" applyBorder="1" applyAlignment="1">
      <alignment horizontal="center" vertical="center" wrapText="1"/>
    </xf>
    <xf numFmtId="0" fontId="26" fillId="0" borderId="9" xfId="0" applyFont="1" applyBorder="1" applyAlignment="1">
      <alignment horizontal="center"/>
    </xf>
    <xf numFmtId="0" fontId="26" fillId="0" borderId="6" xfId="0" applyFont="1" applyBorder="1" applyAlignment="1">
      <alignment horizontal="center"/>
    </xf>
    <xf numFmtId="0" fontId="11" fillId="12" borderId="11" xfId="0" applyNumberFormat="1" applyFont="1" applyFill="1" applyBorder="1" applyAlignment="1">
      <alignment horizontal="center" vertical="center"/>
    </xf>
    <xf numFmtId="0" fontId="11" fillId="12" borderId="5" xfId="0" applyNumberFormat="1" applyFont="1" applyFill="1" applyBorder="1" applyAlignment="1">
      <alignment horizontal="center" vertical="center"/>
    </xf>
    <xf numFmtId="0" fontId="11" fillId="12" borderId="4" xfId="0" applyNumberFormat="1" applyFont="1" applyFill="1" applyBorder="1" applyAlignment="1">
      <alignment horizontal="center" vertical="center"/>
    </xf>
    <xf numFmtId="0" fontId="11" fillId="12" borderId="7" xfId="0" applyNumberFormat="1" applyFont="1" applyFill="1" applyBorder="1" applyAlignment="1">
      <alignment horizontal="center" vertical="center"/>
    </xf>
    <xf numFmtId="0" fontId="11" fillId="12" borderId="15" xfId="0" applyFont="1" applyFill="1" applyBorder="1" applyAlignment="1">
      <alignment horizontal="center"/>
    </xf>
    <xf numFmtId="0" fontId="11" fillId="12" borderId="11" xfId="0" applyFont="1" applyFill="1" applyBorder="1" applyAlignment="1">
      <alignment horizontal="center"/>
    </xf>
    <xf numFmtId="0" fontId="11" fillId="12" borderId="14" xfId="0" applyFont="1" applyFill="1" applyBorder="1" applyAlignment="1">
      <alignment horizontal="center"/>
    </xf>
    <xf numFmtId="0" fontId="6" fillId="0" borderId="11" xfId="0" applyFont="1" applyBorder="1" applyAlignment="1">
      <alignment horizont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47" fillId="0" borderId="0" xfId="0" applyFont="1" applyBorder="1" applyAlignment="1">
      <alignment horizontal="left" vertical="top" wrapText="1"/>
    </xf>
    <xf numFmtId="0" fontId="47" fillId="0" borderId="11" xfId="0" applyFont="1" applyBorder="1" applyAlignment="1">
      <alignment horizontal="center" vertical="center"/>
    </xf>
    <xf numFmtId="0" fontId="47" fillId="0" borderId="15" xfId="0" applyFont="1" applyBorder="1" applyAlignment="1">
      <alignment horizontal="center" vertical="center"/>
    </xf>
    <xf numFmtId="0" fontId="47" fillId="0" borderId="11" xfId="0" applyFont="1" applyBorder="1" applyAlignment="1">
      <alignment horizontal="center"/>
    </xf>
    <xf numFmtId="0" fontId="47" fillId="0" borderId="9" xfId="7" applyFont="1" applyBorder="1" applyAlignment="1">
      <alignment horizontal="center" vertical="center"/>
    </xf>
    <xf numFmtId="0" fontId="47" fillId="0" borderId="6" xfId="7" applyFont="1" applyBorder="1" applyAlignment="1">
      <alignment horizontal="center" vertical="center"/>
    </xf>
    <xf numFmtId="0" fontId="47" fillId="0" borderId="10" xfId="7" applyFont="1" applyBorder="1" applyAlignment="1">
      <alignment horizontal="center" vertical="center"/>
    </xf>
    <xf numFmtId="0" fontId="47" fillId="0" borderId="12" xfId="7" applyFont="1" applyBorder="1" applyAlignment="1">
      <alignment horizontal="center" vertical="center"/>
    </xf>
    <xf numFmtId="0" fontId="24" fillId="0" borderId="11" xfId="0" applyFont="1" applyBorder="1" applyAlignment="1">
      <alignment horizontal="center"/>
    </xf>
    <xf numFmtId="0" fontId="24" fillId="0" borderId="10" xfId="0" applyFont="1" applyBorder="1" applyAlignment="1">
      <alignment horizontal="left" vertical="top" wrapText="1"/>
    </xf>
    <xf numFmtId="0" fontId="24" fillId="0" borderId="11" xfId="0" applyFont="1" applyBorder="1" applyAlignment="1">
      <alignment horizontal="center" vertical="center"/>
    </xf>
    <xf numFmtId="0" fontId="24" fillId="0" borderId="9" xfId="7" applyFont="1" applyBorder="1" applyAlignment="1">
      <alignment horizontal="center" vertical="center"/>
    </xf>
    <xf numFmtId="0" fontId="24" fillId="0" borderId="10" xfId="7" applyFont="1" applyBorder="1" applyAlignment="1">
      <alignment horizontal="center" vertical="center"/>
    </xf>
    <xf numFmtId="0" fontId="24" fillId="0" borderId="15" xfId="0" applyFont="1" applyBorder="1" applyAlignment="1">
      <alignment horizontal="center" vertical="center"/>
    </xf>
    <xf numFmtId="0" fontId="24" fillId="0" borderId="11" xfId="9" applyFont="1" applyBorder="1" applyAlignment="1">
      <alignment horizontal="center" vertical="center"/>
    </xf>
    <xf numFmtId="0" fontId="24" fillId="0" borderId="14" xfId="0" applyFont="1" applyBorder="1" applyAlignment="1">
      <alignment horizontal="center" vertical="center"/>
    </xf>
    <xf numFmtId="0" fontId="11" fillId="0" borderId="10" xfId="0" applyFont="1" applyBorder="1" applyAlignment="1">
      <alignment horizontal="left" vertical="top" wrapText="1"/>
    </xf>
    <xf numFmtId="0" fontId="11" fillId="0" borderId="11" xfId="9"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29" fillId="8" borderId="11" xfId="0" applyFont="1" applyFill="1" applyBorder="1" applyAlignment="1">
      <alignment horizontal="center"/>
    </xf>
    <xf numFmtId="0" fontId="26" fillId="8" borderId="9" xfId="0" applyFont="1" applyFill="1" applyBorder="1" applyAlignment="1">
      <alignment horizontal="center" vertical="center"/>
    </xf>
    <xf numFmtId="0" fontId="26" fillId="8" borderId="10" xfId="0" applyFont="1" applyFill="1" applyBorder="1" applyAlignment="1">
      <alignment horizontal="center" vertical="center"/>
    </xf>
    <xf numFmtId="0" fontId="30" fillId="8" borderId="11" xfId="0" applyFont="1" applyFill="1" applyBorder="1" applyAlignment="1">
      <alignment horizontal="center"/>
    </xf>
    <xf numFmtId="0" fontId="27" fillId="0" borderId="10" xfId="0" applyFont="1" applyBorder="1" applyAlignment="1">
      <alignment horizontal="left"/>
    </xf>
    <xf numFmtId="0" fontId="30" fillId="8" borderId="9" xfId="0" applyFont="1" applyFill="1" applyBorder="1" applyAlignment="1">
      <alignment horizontal="center" vertical="center"/>
    </xf>
    <xf numFmtId="0" fontId="30" fillId="8" borderId="10" xfId="0" applyFont="1" applyFill="1" applyBorder="1" applyAlignment="1">
      <alignment horizontal="center" vertical="center"/>
    </xf>
    <xf numFmtId="49" fontId="37" fillId="4" borderId="0" xfId="8" applyNumberFormat="1" applyFill="1" applyAlignment="1">
      <alignment horizontal="center" vertical="center" wrapText="1"/>
    </xf>
    <xf numFmtId="0" fontId="37" fillId="0" borderId="0" xfId="8"/>
    <xf numFmtId="0" fontId="0" fillId="0" borderId="0" xfId="0"/>
  </cellXfs>
  <cellStyles count="14">
    <cellStyle name="______________" xfId="1" xr:uid="{00000000-0005-0000-0000-000000000000}"/>
    <cellStyle name="Comma" xfId="2" builtinId="3"/>
    <cellStyle name="Comma 2" xfId="3" xr:uid="{00000000-0005-0000-0000-000002000000}"/>
    <cellStyle name="Comma 3" xfId="4" xr:uid="{00000000-0005-0000-0000-000003000000}"/>
    <cellStyle name="Hyperlink" xfId="5" builtinId="8"/>
    <cellStyle name="Normal" xfId="0" builtinId="0"/>
    <cellStyle name="Normal 2" xfId="6" xr:uid="{00000000-0005-0000-0000-000006000000}"/>
    <cellStyle name="Normal_Sheet1_1" xfId="7" xr:uid="{00000000-0005-0000-0000-000007000000}"/>
    <cellStyle name="Normal_TFR" xfId="8" xr:uid="{00000000-0005-0000-0000-000008000000}"/>
    <cellStyle name="Normal_ตาย22-59ชาย" xfId="9" xr:uid="{00000000-0005-0000-0000-000009000000}"/>
    <cellStyle name="Percent" xfId="10" builtinId="5"/>
    <cellStyle name="Percent 2" xfId="11" xr:uid="{00000000-0005-0000-0000-00000B000000}"/>
    <cellStyle name="ปกติ_เกิดรายอำเภอ" xfId="12" xr:uid="{00000000-0005-0000-0000-00000C000000}"/>
    <cellStyle name="ปกติ_นน.แรกเกิด" xfId="13" xr:uid="{00000000-0005-0000-0000-00000D000000}"/>
  </cellStyles>
  <dxfs count="0"/>
  <tableStyles count="0" defaultTableStyle="TableStyleMedium9" defaultPivotStyle="PivotStyleLight16"/>
  <colors>
    <mruColors>
      <color rgb="FFFFE8B9"/>
      <color rgb="FFFFD279"/>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ordia New"/>
                <a:ea typeface="Cordia New"/>
                <a:cs typeface="Cordia New"/>
              </a:defRPr>
            </a:pPr>
            <a:r>
              <a:rPr lang="th-TH"/>
              <a:t> พ.ศ. 2503 </a:t>
            </a:r>
          </a:p>
        </c:rich>
      </c:tx>
      <c:layout>
        <c:manualLayout>
          <c:xMode val="edge"/>
          <c:yMode val="edge"/>
          <c:x val="0.4583899361064715"/>
          <c:y val="2.6794843415657377E-3"/>
        </c:manualLayout>
      </c:layout>
      <c:overlay val="0"/>
      <c:spPr>
        <a:noFill/>
        <a:ln w="25400">
          <a:noFill/>
        </a:ln>
      </c:spPr>
    </c:title>
    <c:autoTitleDeleted val="0"/>
    <c:plotArea>
      <c:layout>
        <c:manualLayout>
          <c:layoutTarget val="inner"/>
          <c:xMode val="edge"/>
          <c:yMode val="edge"/>
          <c:x val="0.17742175928796303"/>
          <c:y val="0.12392086871523635"/>
          <c:w val="0.77321704865631957"/>
          <c:h val="0.63954083500938319"/>
        </c:manualLayout>
      </c:layout>
      <c:barChart>
        <c:barDir val="bar"/>
        <c:grouping val="clustered"/>
        <c:varyColors val="0"/>
        <c:ser>
          <c:idx val="0"/>
          <c:order val="0"/>
          <c:tx>
            <c:v>% ชาย</c:v>
          </c:tx>
          <c:spPr>
            <a:solidFill>
              <a:srgbClr val="00B0F0"/>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-8.0515758458683013</c:v>
              </c:pt>
              <c:pt idx="1">
                <c:v>-7.5442187206735367</c:v>
              </c:pt>
              <c:pt idx="2">
                <c:v>-5.7123109327565613</c:v>
              </c:pt>
              <c:pt idx="3">
                <c:v>-4.7643306788694542</c:v>
              </c:pt>
              <c:pt idx="4">
                <c:v>-6.3355587929488379</c:v>
              </c:pt>
              <c:pt idx="5">
                <c:v>-4.2694861780188944</c:v>
              </c:pt>
              <c:pt idx="6">
                <c:v>-3.4183298029857503</c:v>
              </c:pt>
              <c:pt idx="7">
                <c:v>-2.5355939474648528</c:v>
              </c:pt>
              <c:pt idx="8">
                <c:v>-2.1208898263426494</c:v>
              </c:pt>
              <c:pt idx="9">
                <c:v>-1.8360786626983772</c:v>
              </c:pt>
              <c:pt idx="10">
                <c:v>-1.4642749678991602</c:v>
              </c:pt>
              <c:pt idx="11">
                <c:v>-1.1741012509645148</c:v>
              </c:pt>
              <c:pt idx="12">
                <c:v>-0.83655831329823838</c:v>
              </c:pt>
              <c:pt idx="13">
                <c:v>-0.5842203890234493</c:v>
              </c:pt>
              <c:pt idx="14">
                <c:v>-0.34260757132940678</c:v>
              </c:pt>
              <c:pt idx="15">
                <c:v>-0.20437286428867221</c:v>
              </c:pt>
              <c:pt idx="16">
                <c:v>-0.15015149213045303</c:v>
              </c:pt>
            </c:numLit>
          </c:val>
          <c:extLst>
            <c:ext xmlns:c16="http://schemas.microsoft.com/office/drawing/2014/chart" uri="{C3380CC4-5D6E-409C-BE32-E72D297353CC}">
              <c16:uniqueId val="{00000000-5C3E-4D89-8A28-A014E9247A31}"/>
            </c:ext>
          </c:extLst>
        </c:ser>
        <c:ser>
          <c:idx val="1"/>
          <c:order val="1"/>
          <c:tx>
            <c:v>% หญิง</c:v>
          </c:tx>
          <c:spPr>
            <a:solidFill>
              <a:srgbClr val="FF99FF"/>
            </a:solidFill>
            <a:ln w="12700">
              <a:solidFill>
                <a:srgbClr val="000000"/>
              </a:solidFill>
              <a:prstDash val="solid"/>
            </a:ln>
          </c:spPr>
          <c:invertIfNegative val="1"/>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7.8996368359743911</c:v>
              </c:pt>
              <c:pt idx="1">
                <c:v>7.4232633520128939</c:v>
              </c:pt>
              <c:pt idx="2">
                <c:v>5.6128057772574111</c:v>
              </c:pt>
              <c:pt idx="3">
                <c:v>4.6058374371761985</c:v>
              </c:pt>
              <c:pt idx="4">
                <c:v>4.6252022129469914</c:v>
              </c:pt>
              <c:pt idx="5">
                <c:v>3.9855687732563507</c:v>
              </c:pt>
              <c:pt idx="6">
                <c:v>3.2255758041595537</c:v>
              </c:pt>
              <c:pt idx="7">
                <c:v>2.4777975397797181</c:v>
              </c:pt>
              <c:pt idx="8">
                <c:v>2.0809685962920925</c:v>
              </c:pt>
              <c:pt idx="9">
                <c:v>1.7461069352710026</c:v>
              </c:pt>
              <c:pt idx="10">
                <c:v>1.4604020127450017</c:v>
              </c:pt>
              <c:pt idx="11">
                <c:v>1.1410321723405459</c:v>
              </c:pt>
              <c:pt idx="12">
                <c:v>0.86307316012286206</c:v>
              </c:pt>
              <c:pt idx="13">
                <c:v>0.62384369944676321</c:v>
              </c:pt>
              <c:pt idx="14">
                <c:v>0.34260757132940678</c:v>
              </c:pt>
              <c:pt idx="15">
                <c:v>0.20467078391591517</c:v>
              </c:pt>
              <c:pt idx="16">
                <c:v>0.33694709841179049</c:v>
              </c:pt>
            </c:numLit>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1-5C3E-4D89-8A28-A014E9247A31}"/>
            </c:ext>
          </c:extLst>
        </c:ser>
        <c:dLbls>
          <c:showLegendKey val="0"/>
          <c:showVal val="0"/>
          <c:showCatName val="0"/>
          <c:showSerName val="0"/>
          <c:showPercent val="0"/>
          <c:showBubbleSize val="0"/>
        </c:dLbls>
        <c:gapWidth val="0"/>
        <c:overlap val="100"/>
        <c:axId val="655908511"/>
        <c:axId val="1"/>
      </c:barChart>
      <c:catAx>
        <c:axId val="655908511"/>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Cordia New"/>
                <a:ea typeface="Cordia New"/>
                <a:cs typeface="Cordia New"/>
              </a:defRPr>
            </a:pPr>
            <a:endParaRPr lang="th-TH"/>
          </a:p>
        </c:txPr>
        <c:crossAx val="1"/>
        <c:crosses val="autoZero"/>
        <c:auto val="1"/>
        <c:lblAlgn val="ctr"/>
        <c:lblOffset val="100"/>
        <c:tickLblSkip val="2"/>
        <c:tickMarkSkip val="1"/>
        <c:noMultiLvlLbl val="0"/>
      </c:catAx>
      <c:valAx>
        <c:axId val="1"/>
        <c:scaling>
          <c:orientation val="minMax"/>
        </c:scaling>
        <c:delete val="0"/>
        <c:axPos val="b"/>
        <c:title>
          <c:tx>
            <c:rich>
              <a:bodyPr/>
              <a:lstStyle/>
              <a:p>
                <a:pPr>
                  <a:defRPr sz="1400" b="1" i="0" u="none" strike="noStrike" baseline="0">
                    <a:solidFill>
                      <a:srgbClr val="000000"/>
                    </a:solidFill>
                    <a:latin typeface="Cordia New"/>
                    <a:ea typeface="Cordia New"/>
                    <a:cs typeface="Cordia New"/>
                  </a:defRPr>
                </a:pPr>
                <a:r>
                  <a:rPr lang="th-TH"/>
                  <a:t>ร้อยละ</a:t>
                </a:r>
              </a:p>
            </c:rich>
          </c:tx>
          <c:layout>
            <c:manualLayout>
              <c:xMode val="edge"/>
              <c:yMode val="edge"/>
              <c:x val="0.5022935390651927"/>
              <c:y val="0.7616431078645290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675" b="0" i="0" u="none" strike="noStrike" baseline="0">
                <a:solidFill>
                  <a:srgbClr val="000000"/>
                </a:solidFill>
                <a:latin typeface="Cordia New"/>
                <a:ea typeface="Cordia New"/>
                <a:cs typeface="Cordia New"/>
              </a:defRPr>
            </a:pPr>
            <a:endParaRPr lang="th-TH"/>
          </a:p>
        </c:txPr>
        <c:crossAx val="655908511"/>
        <c:crosses val="autoZero"/>
        <c:crossBetween val="between"/>
      </c:valAx>
      <c:spPr>
        <a:solidFill>
          <a:schemeClr val="bg1"/>
        </a:solidFill>
        <a:ln w="12700">
          <a:solidFill>
            <a:srgbClr val="808080"/>
          </a:solidFill>
          <a:prstDash val="solid"/>
        </a:ln>
      </c:spPr>
    </c:plotArea>
    <c:plotVisOnly val="1"/>
    <c:dispBlanksAs val="gap"/>
    <c:showDLblsOverMax val="0"/>
  </c:chart>
  <c:spPr>
    <a:noFill/>
    <a:ln w="9525">
      <a:noFill/>
    </a:ln>
  </c:spPr>
  <c:txPr>
    <a:bodyPr/>
    <a:lstStyle/>
    <a:p>
      <a:pPr>
        <a:defRPr sz="1675" b="0" i="0" u="none" strike="noStrike" baseline="0">
          <a:solidFill>
            <a:srgbClr val="000000"/>
          </a:solidFill>
          <a:latin typeface="Cordia New"/>
          <a:ea typeface="Cordia New"/>
          <a:cs typeface="Cordia New"/>
        </a:defRPr>
      </a:pPr>
      <a:endParaRPr lang="th-TH"/>
    </a:p>
  </c:txPr>
  <c:printSettings>
    <c:headerFooter/>
    <c:pageMargins b="0.75000000000000033" l="0.70000000000000029" r="0.70000000000000029" t="0.75000000000000033" header="0.30000000000000016" footer="0.30000000000000016"/>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ordia New"/>
                <a:ea typeface="Cordia New"/>
                <a:cs typeface="Cordia New"/>
              </a:defRPr>
            </a:pPr>
            <a:r>
              <a:rPr lang="th-TH"/>
              <a:t> พ.ศ. 2543 </a:t>
            </a:r>
          </a:p>
        </c:rich>
      </c:tx>
      <c:layout>
        <c:manualLayout>
          <c:xMode val="edge"/>
          <c:yMode val="edge"/>
          <c:x val="0.43801800475875097"/>
          <c:y val="6.7191601049868765E-6"/>
        </c:manualLayout>
      </c:layout>
      <c:overlay val="0"/>
      <c:spPr>
        <a:noFill/>
        <a:ln w="25400">
          <a:noFill/>
        </a:ln>
      </c:spPr>
    </c:title>
    <c:autoTitleDeleted val="0"/>
    <c:plotArea>
      <c:layout>
        <c:manualLayout>
          <c:layoutTarget val="inner"/>
          <c:xMode val="edge"/>
          <c:yMode val="edge"/>
          <c:x val="0.1191588785046729"/>
          <c:y val="0.108"/>
          <c:w val="0.81308411214953269"/>
          <c:h val="0.63600000000000001"/>
        </c:manualLayout>
      </c:layout>
      <c:barChart>
        <c:barDir val="bar"/>
        <c:grouping val="clustered"/>
        <c:varyColors val="0"/>
        <c:ser>
          <c:idx val="0"/>
          <c:order val="0"/>
          <c:tx>
            <c:v>% ชาย</c:v>
          </c:tx>
          <c:spPr>
            <a:solidFill>
              <a:srgbClr val="00B0F0"/>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-3.6760267522997805</c:v>
              </c:pt>
              <c:pt idx="1">
                <c:v>-4.0486595681322486</c:v>
              </c:pt>
              <c:pt idx="2">
                <c:v>-4.074682162182464</c:v>
              </c:pt>
              <c:pt idx="3">
                <c:v>-4.0774990409198582</c:v>
              </c:pt>
              <c:pt idx="4">
                <c:v>-4.820081930930133</c:v>
              </c:pt>
              <c:pt idx="5">
                <c:v>-3.7247185133318848</c:v>
              </c:pt>
              <c:pt idx="6">
                <c:v>-4.0714628721968706</c:v>
              </c:pt>
              <c:pt idx="7">
                <c:v>-4.4275968268531711</c:v>
              </c:pt>
              <c:pt idx="8">
                <c:v>-3.9394719827875297</c:v>
              </c:pt>
              <c:pt idx="9">
                <c:v>-3.0639592437887826</c:v>
              </c:pt>
              <c:pt idx="10">
                <c:v>-2.385493879324915</c:v>
              </c:pt>
              <c:pt idx="11">
                <c:v>-2.0265430459312199</c:v>
              </c:pt>
              <c:pt idx="12">
                <c:v>-1.8025341177669931</c:v>
              </c:pt>
              <c:pt idx="13">
                <c:v>-1.4945553758118646</c:v>
              </c:pt>
              <c:pt idx="14">
                <c:v>-0.95908014154144972</c:v>
              </c:pt>
              <c:pt idx="15">
                <c:v>-0.55452270001851089</c:v>
              </c:pt>
              <c:pt idx="16">
                <c:v>-0.47712560328152959</c:v>
              </c:pt>
            </c:numLit>
          </c:val>
          <c:extLst>
            <c:ext xmlns:c16="http://schemas.microsoft.com/office/drawing/2014/chart" uri="{C3380CC4-5D6E-409C-BE32-E72D297353CC}">
              <c16:uniqueId val="{00000000-A986-4575-ABB1-ECA63D0FA6EF}"/>
            </c:ext>
          </c:extLst>
        </c:ser>
        <c:ser>
          <c:idx val="1"/>
          <c:order val="1"/>
          <c:tx>
            <c:v>% หญิง</c:v>
          </c:tx>
          <c:spPr>
            <a:solidFill>
              <a:srgbClr val="FF99FF"/>
            </a:solidFill>
            <a:ln w="12700">
              <a:solidFill>
                <a:srgbClr val="000000"/>
              </a:solidFill>
              <a:prstDash val="solid"/>
            </a:ln>
          </c:spPr>
          <c:invertIfNegative val="1"/>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3.4179470051213539</c:v>
              </c:pt>
              <c:pt idx="1">
                <c:v>3.8423567348887868</c:v>
              </c:pt>
              <c:pt idx="2">
                <c:v>3.9455081515105177</c:v>
              </c:pt>
              <c:pt idx="3">
                <c:v>3.9041939300287321</c:v>
              </c:pt>
              <c:pt idx="4">
                <c:v>3.631224966666935</c:v>
              </c:pt>
              <c:pt idx="5">
                <c:v>3.9276679195070194</c:v>
              </c:pt>
              <c:pt idx="6">
                <c:v>4.5463081450719374</c:v>
              </c:pt>
              <c:pt idx="7">
                <c:v>4.6905055090099879</c:v>
              </c:pt>
              <c:pt idx="8">
                <c:v>4.0376603273481368</c:v>
              </c:pt>
              <c:pt idx="9">
                <c:v>3.3496712300102214</c:v>
              </c:pt>
              <c:pt idx="10">
                <c:v>2.5931380833957069</c:v>
              </c:pt>
              <c:pt idx="11">
                <c:v>2.2638315452860205</c:v>
              </c:pt>
              <c:pt idx="12">
                <c:v>2.0457246487620488</c:v>
              </c:pt>
              <c:pt idx="13">
                <c:v>1.6403623847427116</c:v>
              </c:pt>
              <c:pt idx="14">
                <c:v>1.1228615195585281</c:v>
              </c:pt>
              <c:pt idx="15">
                <c:v>0.6917449356544414</c:v>
              </c:pt>
              <c:pt idx="16">
                <c:v>0.72527920633770893</c:v>
              </c:pt>
            </c:numLit>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1-A986-4575-ABB1-ECA63D0FA6EF}"/>
            </c:ext>
          </c:extLst>
        </c:ser>
        <c:dLbls>
          <c:showLegendKey val="0"/>
          <c:showVal val="0"/>
          <c:showCatName val="0"/>
          <c:showSerName val="0"/>
          <c:showPercent val="0"/>
          <c:showBubbleSize val="0"/>
        </c:dLbls>
        <c:gapWidth val="0"/>
        <c:overlap val="100"/>
        <c:axId val="655920575"/>
        <c:axId val="1"/>
      </c:barChart>
      <c:catAx>
        <c:axId val="655920575"/>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Cordia New"/>
                <a:ea typeface="Cordia New"/>
                <a:cs typeface="Cordia New"/>
              </a:defRPr>
            </a:pPr>
            <a:endParaRPr lang="th-TH"/>
          </a:p>
        </c:txPr>
        <c:crossAx val="1"/>
        <c:crosses val="autoZero"/>
        <c:auto val="1"/>
        <c:lblAlgn val="ctr"/>
        <c:lblOffset val="100"/>
        <c:tickLblSkip val="2"/>
        <c:tickMarkSkip val="1"/>
        <c:noMultiLvlLbl val="0"/>
      </c:catAx>
      <c:valAx>
        <c:axId val="1"/>
        <c:scaling>
          <c:orientation val="minMax"/>
        </c:scaling>
        <c:delete val="0"/>
        <c:axPos val="b"/>
        <c:title>
          <c:tx>
            <c:rich>
              <a:bodyPr/>
              <a:lstStyle/>
              <a:p>
                <a:pPr>
                  <a:defRPr sz="1400" b="1" i="0" u="none" strike="noStrike" baseline="0">
                    <a:solidFill>
                      <a:srgbClr val="000000"/>
                    </a:solidFill>
                    <a:latin typeface="Cordia New"/>
                    <a:ea typeface="Cordia New"/>
                    <a:cs typeface="Cordia New"/>
                  </a:defRPr>
                </a:pPr>
                <a:r>
                  <a:rPr lang="th-TH"/>
                  <a:t>ร้อยละ</a:t>
                </a:r>
              </a:p>
            </c:rich>
          </c:tx>
          <c:layout>
            <c:manualLayout>
              <c:xMode val="edge"/>
              <c:yMode val="edge"/>
              <c:x val="0.47602006524885321"/>
              <c:y val="0.7645501312335958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675" b="0" i="0" u="none" strike="noStrike" baseline="0">
                <a:solidFill>
                  <a:srgbClr val="000000"/>
                </a:solidFill>
                <a:latin typeface="Cordia New"/>
                <a:ea typeface="Cordia New"/>
                <a:cs typeface="Cordia New"/>
              </a:defRPr>
            </a:pPr>
            <a:endParaRPr lang="th-TH"/>
          </a:p>
        </c:txPr>
        <c:crossAx val="655920575"/>
        <c:crosses val="autoZero"/>
        <c:crossBetween val="between"/>
      </c:valAx>
      <c:spPr>
        <a:solidFill>
          <a:schemeClr val="bg1"/>
        </a:solidFill>
        <a:ln w="12700">
          <a:solidFill>
            <a:srgbClr val="808080"/>
          </a:solidFill>
          <a:prstDash val="solid"/>
        </a:ln>
      </c:spPr>
    </c:plotArea>
    <c:plotVisOnly val="1"/>
    <c:dispBlanksAs val="gap"/>
    <c:showDLblsOverMax val="0"/>
  </c:chart>
  <c:spPr>
    <a:noFill/>
    <a:ln w="9525">
      <a:noFill/>
    </a:ln>
  </c:spPr>
  <c:txPr>
    <a:bodyPr/>
    <a:lstStyle/>
    <a:p>
      <a:pPr>
        <a:defRPr sz="1675" b="0" i="0" u="none" strike="noStrike" baseline="0">
          <a:solidFill>
            <a:srgbClr val="000000"/>
          </a:solidFill>
          <a:latin typeface="Cordia New"/>
          <a:ea typeface="Cordia New"/>
          <a:cs typeface="Cordia New"/>
        </a:defRPr>
      </a:pPr>
      <a:endParaRPr lang="th-TH"/>
    </a:p>
  </c:txPr>
  <c:printSettings>
    <c:headerFooter/>
    <c:pageMargins b="0.74803149606299235" l="0.70866141732283494" r="0.51181102362204722" t="0.74803149606299235" header="0.31496062992126006" footer="0.31496062992126006"/>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ordia New"/>
                <a:ea typeface="Cordia New"/>
                <a:cs typeface="Cordia New"/>
              </a:defRPr>
            </a:pPr>
            <a:r>
              <a:rPr lang="th-TH"/>
              <a:t>พ.ศ. 2573 </a:t>
            </a:r>
          </a:p>
        </c:rich>
      </c:tx>
      <c:layout>
        <c:manualLayout>
          <c:xMode val="edge"/>
          <c:yMode val="edge"/>
          <c:x val="0.41067918025398342"/>
          <c:y val="7.6795859881472417E-2"/>
        </c:manualLayout>
      </c:layout>
      <c:overlay val="0"/>
      <c:spPr>
        <a:noFill/>
        <a:ln w="25400">
          <a:noFill/>
        </a:ln>
      </c:spPr>
    </c:title>
    <c:autoTitleDeleted val="0"/>
    <c:plotArea>
      <c:layout>
        <c:manualLayout>
          <c:layoutTarget val="inner"/>
          <c:xMode val="edge"/>
          <c:yMode val="edge"/>
          <c:x val="0.12099276111685625"/>
          <c:y val="0.21299435028248587"/>
          <c:w val="0.71009996552912791"/>
          <c:h val="0.56497175141242939"/>
        </c:manualLayout>
      </c:layout>
      <c:barChart>
        <c:barDir val="bar"/>
        <c:grouping val="clustered"/>
        <c:varyColors val="0"/>
        <c:ser>
          <c:idx val="2"/>
          <c:order val="0"/>
          <c:tx>
            <c:v>% ชาย</c:v>
          </c:tx>
          <c:spPr>
            <a:solidFill>
              <a:srgbClr val="00FFFF"/>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-2.0290244557914541</c:v>
              </c:pt>
              <c:pt idx="1">
                <c:v>-2.3380811609782315</c:v>
              </c:pt>
              <c:pt idx="2">
                <c:v>-2.6471378661650093</c:v>
              </c:pt>
              <c:pt idx="3">
                <c:v>-2.7815103466809998</c:v>
              </c:pt>
              <c:pt idx="4">
                <c:v>-3.8968019349637193</c:v>
              </c:pt>
              <c:pt idx="5">
                <c:v>-3.0771298038161783</c:v>
              </c:pt>
              <c:pt idx="6">
                <c:v>-3.1846277882289709</c:v>
              </c:pt>
              <c:pt idx="7">
                <c:v>-3.2518140284869657</c:v>
              </c:pt>
              <c:pt idx="8">
                <c:v>-3.708680462241333</c:v>
              </c:pt>
              <c:pt idx="9">
                <c:v>-3.4533727492609514</c:v>
              </c:pt>
              <c:pt idx="10">
                <c:v>-3.8833646869121203</c:v>
              </c:pt>
              <c:pt idx="11">
                <c:v>-3.6146197258801398</c:v>
              </c:pt>
              <c:pt idx="12">
                <c:v>-3.6280569739317388</c:v>
              </c:pt>
              <c:pt idx="13">
                <c:v>-3.2652512765385651</c:v>
              </c:pt>
              <c:pt idx="14">
                <c:v>-2.3649556570814299</c:v>
              </c:pt>
              <c:pt idx="15">
                <c:v>-1.7199677506046762</c:v>
              </c:pt>
              <c:pt idx="16">
                <c:v>-1.4780972856758936</c:v>
              </c:pt>
            </c:numLit>
          </c:val>
          <c:extLst>
            <c:ext xmlns:c16="http://schemas.microsoft.com/office/drawing/2014/chart" uri="{C3380CC4-5D6E-409C-BE32-E72D297353CC}">
              <c16:uniqueId val="{00000000-8F8D-4F07-8FC4-BBF254CBB603}"/>
            </c:ext>
          </c:extLst>
        </c:ser>
        <c:ser>
          <c:idx val="3"/>
          <c:order val="1"/>
          <c:tx>
            <c:v>% หญิง</c:v>
          </c:tx>
          <c:spPr>
            <a:solidFill>
              <a:srgbClr val="FF00FF"/>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1.8946519752754636</c:v>
              </c:pt>
              <c:pt idx="1">
                <c:v>2.2037086804622414</c:v>
              </c:pt>
              <c:pt idx="2">
                <c:v>2.5127653856490193</c:v>
              </c:pt>
              <c:pt idx="3">
                <c:v>2.6202633700618114</c:v>
              </c:pt>
              <c:pt idx="4">
                <c:v>2.4052674012362267</c:v>
              </c:pt>
              <c:pt idx="5">
                <c:v>2.3515184090298309</c:v>
              </c:pt>
              <c:pt idx="6">
                <c:v>2.6874496103198067</c:v>
              </c:pt>
              <c:pt idx="7">
                <c:v>2.8218220908357967</c:v>
              </c:pt>
              <c:pt idx="8">
                <c:v>2.9696318194033862</c:v>
              </c:pt>
              <c:pt idx="9">
                <c:v>3.6146197258801398</c:v>
              </c:pt>
              <c:pt idx="10">
                <c:v>3.9774254232733135</c:v>
              </c:pt>
              <c:pt idx="11">
                <c:v>3.8564901908089224</c:v>
              </c:pt>
              <c:pt idx="12">
                <c:v>4.1655468959956998</c:v>
              </c:pt>
              <c:pt idx="13">
                <c:v>3.8968019349637193</c:v>
              </c:pt>
              <c:pt idx="14">
                <c:v>3.0233808116097824</c:v>
              </c:pt>
              <c:pt idx="15">
                <c:v>2.3246439129266325</c:v>
              </c:pt>
              <c:pt idx="16">
                <c:v>2.3515184090298309</c:v>
              </c:pt>
            </c:numLit>
          </c:val>
          <c:extLst>
            <c:ext xmlns:c16="http://schemas.microsoft.com/office/drawing/2014/chart" uri="{C3380CC4-5D6E-409C-BE32-E72D297353CC}">
              <c16:uniqueId val="{00000001-8F8D-4F07-8FC4-BBF254CBB603}"/>
            </c:ext>
          </c:extLst>
        </c:ser>
        <c:ser>
          <c:idx val="0"/>
          <c:order val="2"/>
          <c:tx>
            <c:v>% ชาย</c:v>
          </c:tx>
          <c:spPr>
            <a:solidFill>
              <a:srgbClr val="00FFFF"/>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-2.0290244557914541</c:v>
              </c:pt>
              <c:pt idx="1">
                <c:v>-2.3380811609782315</c:v>
              </c:pt>
              <c:pt idx="2">
                <c:v>-2.6471378661650093</c:v>
              </c:pt>
              <c:pt idx="3">
                <c:v>-2.7815103466809998</c:v>
              </c:pt>
              <c:pt idx="4">
                <c:v>-3.8968019349637193</c:v>
              </c:pt>
              <c:pt idx="5">
                <c:v>-3.0771298038161783</c:v>
              </c:pt>
              <c:pt idx="6">
                <c:v>-3.1846277882289709</c:v>
              </c:pt>
              <c:pt idx="7">
                <c:v>-3.2518140284869657</c:v>
              </c:pt>
              <c:pt idx="8">
                <c:v>-3.708680462241333</c:v>
              </c:pt>
              <c:pt idx="9">
                <c:v>-3.4533727492609514</c:v>
              </c:pt>
              <c:pt idx="10">
                <c:v>-3.8833646869121203</c:v>
              </c:pt>
              <c:pt idx="11">
                <c:v>-3.6146197258801398</c:v>
              </c:pt>
              <c:pt idx="12">
                <c:v>-3.6280569739317388</c:v>
              </c:pt>
              <c:pt idx="13">
                <c:v>-3.2652512765385651</c:v>
              </c:pt>
              <c:pt idx="14">
                <c:v>-2.3649556570814299</c:v>
              </c:pt>
              <c:pt idx="15">
                <c:v>-1.7199677506046762</c:v>
              </c:pt>
              <c:pt idx="16">
                <c:v>-1.4780972856758936</c:v>
              </c:pt>
            </c:numLit>
          </c:val>
          <c:extLst>
            <c:ext xmlns:c16="http://schemas.microsoft.com/office/drawing/2014/chart" uri="{C3380CC4-5D6E-409C-BE32-E72D297353CC}">
              <c16:uniqueId val="{00000002-8F8D-4F07-8FC4-BBF254CBB603}"/>
            </c:ext>
          </c:extLst>
        </c:ser>
        <c:ser>
          <c:idx val="1"/>
          <c:order val="3"/>
          <c:tx>
            <c:v>% หญิง</c:v>
          </c:tx>
          <c:spPr>
            <a:solidFill>
              <a:srgbClr val="FF00FF"/>
            </a:solidFill>
            <a:ln w="12700">
              <a:solidFill>
                <a:srgbClr val="000000"/>
              </a:solidFill>
              <a:prstDash val="solid"/>
            </a:ln>
          </c:spPr>
          <c:invertIfNegative val="1"/>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1.8946519752754636</c:v>
              </c:pt>
              <c:pt idx="1">
                <c:v>2.2037086804622414</c:v>
              </c:pt>
              <c:pt idx="2">
                <c:v>2.5127653856490193</c:v>
              </c:pt>
              <c:pt idx="3">
                <c:v>2.6202633700618114</c:v>
              </c:pt>
              <c:pt idx="4">
                <c:v>2.4052674012362267</c:v>
              </c:pt>
              <c:pt idx="5">
                <c:v>2.3515184090298309</c:v>
              </c:pt>
              <c:pt idx="6">
                <c:v>2.6874496103198067</c:v>
              </c:pt>
              <c:pt idx="7">
                <c:v>2.8218220908357967</c:v>
              </c:pt>
              <c:pt idx="8">
                <c:v>2.9696318194033862</c:v>
              </c:pt>
              <c:pt idx="9">
                <c:v>3.6146197258801398</c:v>
              </c:pt>
              <c:pt idx="10">
                <c:v>3.9774254232733135</c:v>
              </c:pt>
              <c:pt idx="11">
                <c:v>3.8564901908089224</c:v>
              </c:pt>
              <c:pt idx="12">
                <c:v>4.1655468959956998</c:v>
              </c:pt>
              <c:pt idx="13">
                <c:v>3.8968019349637193</c:v>
              </c:pt>
              <c:pt idx="14">
                <c:v>3.0233808116097824</c:v>
              </c:pt>
              <c:pt idx="15">
                <c:v>2.3246439129266325</c:v>
              </c:pt>
              <c:pt idx="16">
                <c:v>2.3515184090298309</c:v>
              </c:pt>
            </c:numLit>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3-8F8D-4F07-8FC4-BBF254CBB603}"/>
            </c:ext>
          </c:extLst>
        </c:ser>
        <c:dLbls>
          <c:showLegendKey val="0"/>
          <c:showVal val="0"/>
          <c:showCatName val="0"/>
          <c:showSerName val="0"/>
          <c:showPercent val="0"/>
          <c:showBubbleSize val="0"/>
        </c:dLbls>
        <c:gapWidth val="0"/>
        <c:overlap val="100"/>
        <c:axId val="655920991"/>
        <c:axId val="1"/>
      </c:barChart>
      <c:catAx>
        <c:axId val="655920991"/>
        <c:scaling>
          <c:orientation val="minMax"/>
        </c:scaling>
        <c:delete val="0"/>
        <c:axPos val="l"/>
        <c:title>
          <c:tx>
            <c:rich>
              <a:bodyPr rot="0" vert="horz"/>
              <a:lstStyle/>
              <a:p>
                <a:pPr algn="ctr">
                  <a:defRPr sz="1400" b="1" i="0" u="none" strike="noStrike" baseline="0">
                    <a:solidFill>
                      <a:srgbClr val="000000"/>
                    </a:solidFill>
                    <a:latin typeface="Cordia New"/>
                    <a:ea typeface="Cordia New"/>
                    <a:cs typeface="Cordia New"/>
                  </a:defRPr>
                </a:pPr>
                <a:r>
                  <a:rPr lang="th-TH"/>
                  <a:t>กลุ่มอายุ</a:t>
                </a:r>
              </a:p>
            </c:rich>
          </c:tx>
          <c:layout>
            <c:manualLayout>
              <c:xMode val="edge"/>
              <c:yMode val="edge"/>
              <c:x val="1.2149632811050134E-2"/>
              <c:y val="0.10149263144227112"/>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Cordia New"/>
                <a:ea typeface="Cordia New"/>
                <a:cs typeface="Cordia New"/>
              </a:defRPr>
            </a:pPr>
            <a:endParaRPr lang="th-TH"/>
          </a:p>
        </c:txPr>
        <c:crossAx val="1"/>
        <c:crosses val="autoZero"/>
        <c:auto val="1"/>
        <c:lblAlgn val="ctr"/>
        <c:lblOffset val="100"/>
        <c:tickLblSkip val="2"/>
        <c:tickMarkSkip val="1"/>
        <c:noMultiLvlLbl val="0"/>
      </c:catAx>
      <c:valAx>
        <c:axId val="1"/>
        <c:scaling>
          <c:orientation val="minMax"/>
        </c:scaling>
        <c:delete val="0"/>
        <c:axPos val="b"/>
        <c:title>
          <c:tx>
            <c:rich>
              <a:bodyPr/>
              <a:lstStyle/>
              <a:p>
                <a:pPr>
                  <a:defRPr sz="1400" b="1" i="0" u="none" strike="noStrike" baseline="0">
                    <a:solidFill>
                      <a:srgbClr val="000000"/>
                    </a:solidFill>
                    <a:latin typeface="Cordia New"/>
                    <a:ea typeface="Cordia New"/>
                    <a:cs typeface="Cordia New"/>
                  </a:defRPr>
                </a:pPr>
                <a:r>
                  <a:rPr lang="th-TH"/>
                  <a:t>ร้อยละ</a:t>
                </a:r>
              </a:p>
            </c:rich>
          </c:tx>
          <c:layout>
            <c:manualLayout>
              <c:xMode val="edge"/>
              <c:yMode val="edge"/>
              <c:x val="0.43155587369760601"/>
              <c:y val="0.7793572799866447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675" b="0" i="0" u="none" strike="noStrike" baseline="0">
                <a:solidFill>
                  <a:srgbClr val="000000"/>
                </a:solidFill>
                <a:latin typeface="Cordia New"/>
                <a:ea typeface="Cordia New"/>
                <a:cs typeface="Cordia New"/>
              </a:defRPr>
            </a:pPr>
            <a:endParaRPr lang="th-TH"/>
          </a:p>
        </c:txPr>
        <c:crossAx val="655920991"/>
        <c:crosses val="autoZero"/>
        <c:crossBetween val="between"/>
      </c:valAx>
      <c:spPr>
        <a:solidFill>
          <a:schemeClr val="bg1"/>
        </a:solidFill>
        <a:ln w="12700">
          <a:solidFill>
            <a:srgbClr val="808080"/>
          </a:solidFill>
          <a:prstDash val="solid"/>
        </a:ln>
      </c:spPr>
    </c:plotArea>
    <c:plotVisOnly val="1"/>
    <c:dispBlanksAs val="gap"/>
    <c:showDLblsOverMax val="0"/>
  </c:chart>
  <c:spPr>
    <a:noFill/>
    <a:ln w="9525">
      <a:noFill/>
    </a:ln>
  </c:spPr>
  <c:txPr>
    <a:bodyPr/>
    <a:lstStyle/>
    <a:p>
      <a:pPr>
        <a:defRPr sz="1675" b="0" i="0" u="none" strike="noStrike" baseline="0">
          <a:solidFill>
            <a:srgbClr val="000000"/>
          </a:solidFill>
          <a:latin typeface="Cordia New"/>
          <a:ea typeface="Cordia New"/>
          <a:cs typeface="Cordia New"/>
        </a:defRPr>
      </a:pPr>
      <a:endParaRPr lang="th-TH"/>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0</xdr:col>
      <xdr:colOff>47625</xdr:colOff>
      <xdr:row>2</xdr:row>
      <xdr:rowOff>104775</xdr:rowOff>
    </xdr:from>
    <xdr:ext cx="184730" cy="201081"/>
    <xdr:sp macro="" textlink="">
      <xdr:nvSpPr>
        <xdr:cNvPr id="1025" name="Text Box 1">
          <a:extLst>
            <a:ext uri="{FF2B5EF4-FFF2-40B4-BE49-F238E27FC236}">
              <a16:creationId xmlns:a16="http://schemas.microsoft.com/office/drawing/2014/main" id="{23E284DC-2ECD-4B88-8876-4E479E2A7962}"/>
            </a:ext>
          </a:extLst>
        </xdr:cNvPr>
        <xdr:cNvSpPr txBox="1">
          <a:spLocks noChangeArrowheads="1"/>
        </xdr:cNvSpPr>
      </xdr:nvSpPr>
      <xdr:spPr bwMode="auto">
        <a:xfrm>
          <a:off x="47625" y="685800"/>
          <a:ext cx="184730" cy="201081"/>
        </a:xfrm>
        <a:prstGeom prst="rect">
          <a:avLst/>
        </a:prstGeom>
        <a:solidFill>
          <a:srgbClr val="FFFFFF"/>
        </a:solidFill>
        <a:ln w="9525">
          <a:noFill/>
          <a:miter lim="800000"/>
          <a:headEnd/>
          <a:tailEnd/>
        </a:ln>
      </xdr:spPr>
      <xdr:txBody>
        <a:bodyPr wrap="none" lIns="91440" tIns="45720" rIns="91440" bIns="45720" anchor="t" upright="1">
          <a:spAutoFit/>
        </a:bodyPr>
        <a:lstStyle/>
        <a:p>
          <a:pPr algn="l" rtl="1">
            <a:lnSpc>
              <a:spcPts val="300"/>
            </a:lnSpc>
            <a:defRPr sz="1000"/>
          </a:pPr>
          <a:endParaRPr lang="th-TH" sz="1200" b="0" i="0" strike="noStrike">
            <a:solidFill>
              <a:srgbClr val="000000"/>
            </a:solidFill>
            <a:latin typeface="Times New Roman"/>
          </a:endParaRPr>
        </a:p>
        <a:p>
          <a:pPr algn="l" rtl="1">
            <a:lnSpc>
              <a:spcPts val="400"/>
            </a:lnSpc>
            <a:defRPr sz="1000"/>
          </a:pPr>
          <a:endParaRPr lang="th-TH" sz="1200" b="0" i="0" strike="noStrike">
            <a:solidFill>
              <a:srgbClr val="000000"/>
            </a:solidFill>
            <a:latin typeface="Times New Roman"/>
          </a:endParaRPr>
        </a:p>
      </xdr:txBody>
    </xdr:sp>
    <xdr:clientData/>
  </xdr:oneCellAnchor>
  <xdr:oneCellAnchor>
    <xdr:from>
      <xdr:col>7</xdr:col>
      <xdr:colOff>581025</xdr:colOff>
      <xdr:row>2</xdr:row>
      <xdr:rowOff>104775</xdr:rowOff>
    </xdr:from>
    <xdr:ext cx="184730" cy="201081"/>
    <xdr:sp macro="" textlink="">
      <xdr:nvSpPr>
        <xdr:cNvPr id="1026" name="Text Box 2">
          <a:extLst>
            <a:ext uri="{FF2B5EF4-FFF2-40B4-BE49-F238E27FC236}">
              <a16:creationId xmlns:a16="http://schemas.microsoft.com/office/drawing/2014/main" id="{80BD4181-5FD9-4E78-9DDB-5DA26C2DA860}"/>
            </a:ext>
          </a:extLst>
        </xdr:cNvPr>
        <xdr:cNvSpPr txBox="1">
          <a:spLocks noChangeArrowheads="1"/>
        </xdr:cNvSpPr>
      </xdr:nvSpPr>
      <xdr:spPr bwMode="auto">
        <a:xfrm>
          <a:off x="4848225" y="685800"/>
          <a:ext cx="184730" cy="201081"/>
        </a:xfrm>
        <a:prstGeom prst="rect">
          <a:avLst/>
        </a:prstGeom>
        <a:solidFill>
          <a:srgbClr val="FFFFFF"/>
        </a:solidFill>
        <a:ln w="9525">
          <a:noFill/>
          <a:miter lim="800000"/>
          <a:headEnd/>
          <a:tailEnd/>
        </a:ln>
      </xdr:spPr>
      <xdr:txBody>
        <a:bodyPr wrap="none" lIns="91440" tIns="45720" rIns="91440" bIns="45720" anchor="t" upright="1">
          <a:spAutoFit/>
        </a:bodyPr>
        <a:lstStyle/>
        <a:p>
          <a:pPr algn="l" rtl="1">
            <a:lnSpc>
              <a:spcPts val="300"/>
            </a:lnSpc>
            <a:defRPr sz="1000"/>
          </a:pPr>
          <a:endParaRPr lang="th-TH" sz="1200" b="0" i="0" strike="noStrike">
            <a:solidFill>
              <a:srgbClr val="000000"/>
            </a:solidFill>
            <a:latin typeface="Times New Roman"/>
          </a:endParaRPr>
        </a:p>
        <a:p>
          <a:pPr algn="l" rtl="1">
            <a:lnSpc>
              <a:spcPts val="400"/>
            </a:lnSpc>
            <a:defRPr sz="1000"/>
          </a:pPr>
          <a:endParaRPr lang="th-TH" sz="1200" b="0" i="0" strike="noStrike">
            <a:solidFill>
              <a:srgbClr val="000000"/>
            </a:solidFill>
            <a:latin typeface="Times New Roman"/>
          </a:endParaRPr>
        </a:p>
      </xdr:txBody>
    </xdr:sp>
    <xdr:clientData/>
  </xdr:oneCellAnchor>
  <xdr:twoCellAnchor>
    <xdr:from>
      <xdr:col>2</xdr:col>
      <xdr:colOff>533400</xdr:colOff>
      <xdr:row>9</xdr:row>
      <xdr:rowOff>152400</xdr:rowOff>
    </xdr:from>
    <xdr:to>
      <xdr:col>5</xdr:col>
      <xdr:colOff>485775</xdr:colOff>
      <xdr:row>10</xdr:row>
      <xdr:rowOff>209550</xdr:rowOff>
    </xdr:to>
    <xdr:sp macro="" textlink="">
      <xdr:nvSpPr>
        <xdr:cNvPr id="1029" name="Text Box 5">
          <a:extLst>
            <a:ext uri="{FF2B5EF4-FFF2-40B4-BE49-F238E27FC236}">
              <a16:creationId xmlns:a16="http://schemas.microsoft.com/office/drawing/2014/main" id="{E4E8C60F-9D3B-477F-9226-74DD27F02CBB}"/>
            </a:ext>
          </a:extLst>
        </xdr:cNvPr>
        <xdr:cNvSpPr txBox="1">
          <a:spLocks noChangeArrowheads="1"/>
        </xdr:cNvSpPr>
      </xdr:nvSpPr>
      <xdr:spPr bwMode="auto">
        <a:xfrm>
          <a:off x="1752600" y="2600325"/>
          <a:ext cx="1781175"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th-TH" sz="1600" b="1" i="0" strike="noStrike">
              <a:solidFill>
                <a:srgbClr val="000000"/>
              </a:solidFill>
              <a:latin typeface="Cordia New" pitchFamily="34" charset="-34"/>
              <a:cs typeface="Cordia New" pitchFamily="34" charset="-34"/>
            </a:rPr>
            <a:t>    อายุมัธยฐาน  </a:t>
          </a:r>
          <a:r>
            <a:rPr lang="en-US" sz="1600" b="1" i="0" strike="noStrike">
              <a:solidFill>
                <a:srgbClr val="000000"/>
              </a:solidFill>
              <a:latin typeface="Cordia New" pitchFamily="34" charset="-34"/>
              <a:cs typeface="Cordia New" pitchFamily="34" charset="-34"/>
            </a:rPr>
            <a:t>19.14 </a:t>
          </a:r>
          <a:r>
            <a:rPr lang="th-TH" sz="1600" b="1" i="0" strike="noStrike">
              <a:solidFill>
                <a:srgbClr val="000000"/>
              </a:solidFill>
              <a:latin typeface="Cordia New" pitchFamily="34" charset="-34"/>
              <a:cs typeface="Cordia New" pitchFamily="34" charset="-34"/>
            </a:rPr>
            <a:t>ปี  ปี</a:t>
          </a:r>
          <a:endParaRPr lang="th-TH" sz="1200" b="1" i="0" strike="noStrike">
            <a:solidFill>
              <a:srgbClr val="000000"/>
            </a:solidFill>
            <a:latin typeface="Cordia New" pitchFamily="34" charset="-34"/>
            <a:cs typeface="Cordia New" pitchFamily="34" charset="-34"/>
          </a:endParaRPr>
        </a:p>
        <a:p>
          <a:pPr algn="l" rtl="1">
            <a:defRPr sz="1000"/>
          </a:pPr>
          <a:endParaRPr lang="th-TH" sz="1200" b="1" i="0" strike="noStrike">
            <a:solidFill>
              <a:srgbClr val="000000"/>
            </a:solidFill>
            <a:latin typeface="Cordia New" pitchFamily="34" charset="-34"/>
            <a:cs typeface="Cordia New" pitchFamily="34" charset="-34"/>
          </a:endParaRPr>
        </a:p>
      </xdr:txBody>
    </xdr:sp>
    <xdr:clientData/>
  </xdr:twoCellAnchor>
  <xdr:twoCellAnchor>
    <xdr:from>
      <xdr:col>10</xdr:col>
      <xdr:colOff>304799</xdr:colOff>
      <xdr:row>9</xdr:row>
      <xdr:rowOff>133350</xdr:rowOff>
    </xdr:from>
    <xdr:to>
      <xdr:col>13</xdr:col>
      <xdr:colOff>390524</xdr:colOff>
      <xdr:row>10</xdr:row>
      <xdr:rowOff>190500</xdr:rowOff>
    </xdr:to>
    <xdr:sp macro="" textlink="">
      <xdr:nvSpPr>
        <xdr:cNvPr id="1030" name="Text Box 6">
          <a:extLst>
            <a:ext uri="{FF2B5EF4-FFF2-40B4-BE49-F238E27FC236}">
              <a16:creationId xmlns:a16="http://schemas.microsoft.com/office/drawing/2014/main" id="{C43F5B25-0791-4611-8F59-42286A60B129}"/>
            </a:ext>
          </a:extLst>
        </xdr:cNvPr>
        <xdr:cNvSpPr txBox="1">
          <a:spLocks noChangeArrowheads="1"/>
        </xdr:cNvSpPr>
      </xdr:nvSpPr>
      <xdr:spPr bwMode="auto">
        <a:xfrm>
          <a:off x="6400799" y="2581275"/>
          <a:ext cx="1914525"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th-TH" sz="1600" b="1" i="0" strike="noStrike">
              <a:solidFill>
                <a:srgbClr val="000000"/>
              </a:solidFill>
              <a:latin typeface="Cordia New" pitchFamily="34" charset="-34"/>
              <a:cs typeface="Cordia New" pitchFamily="34" charset="-34"/>
            </a:rPr>
            <a:t>    อายุมัธยฐาน  </a:t>
          </a:r>
          <a:r>
            <a:rPr lang="en-US" sz="1600" b="1" i="0" strike="noStrike">
              <a:solidFill>
                <a:srgbClr val="000000"/>
              </a:solidFill>
              <a:latin typeface="Cordia New" pitchFamily="34" charset="-34"/>
              <a:cs typeface="Cordia New" pitchFamily="34" charset="-34"/>
            </a:rPr>
            <a:t>31.69</a:t>
          </a:r>
          <a:r>
            <a:rPr lang="th-TH" sz="1600" b="1" i="0" strike="noStrike">
              <a:solidFill>
                <a:srgbClr val="000000"/>
              </a:solidFill>
              <a:latin typeface="Cordia New" pitchFamily="34" charset="-34"/>
              <a:cs typeface="Cordia New" pitchFamily="34" charset="-34"/>
            </a:rPr>
            <a:t> ปี  </a:t>
          </a:r>
          <a:endParaRPr lang="th-TH" sz="1200" b="1" i="0" strike="noStrike">
            <a:solidFill>
              <a:srgbClr val="000000"/>
            </a:solidFill>
            <a:latin typeface="Cordia New" pitchFamily="34" charset="-34"/>
            <a:cs typeface="Cordia New" pitchFamily="34" charset="-34"/>
          </a:endParaRPr>
        </a:p>
        <a:p>
          <a:pPr algn="l" rtl="1">
            <a:defRPr sz="1000"/>
          </a:pPr>
          <a:endParaRPr lang="th-TH" sz="1200" b="1" i="0" strike="noStrike">
            <a:solidFill>
              <a:srgbClr val="000000"/>
            </a:solidFill>
            <a:latin typeface="Cordia New" pitchFamily="34" charset="-34"/>
            <a:cs typeface="Cordia New" pitchFamily="34" charset="-34"/>
          </a:endParaRPr>
        </a:p>
      </xdr:txBody>
    </xdr:sp>
    <xdr:clientData/>
  </xdr:twoCellAnchor>
  <xdr:twoCellAnchor editAs="absolute">
    <xdr:from>
      <xdr:col>0</xdr:col>
      <xdr:colOff>561975</xdr:colOff>
      <xdr:row>1</xdr:row>
      <xdr:rowOff>66675</xdr:rowOff>
    </xdr:from>
    <xdr:to>
      <xdr:col>7</xdr:col>
      <xdr:colOff>66675</xdr:colOff>
      <xdr:row>10</xdr:row>
      <xdr:rowOff>38100</xdr:rowOff>
    </xdr:to>
    <xdr:graphicFrame macro="">
      <xdr:nvGraphicFramePr>
        <xdr:cNvPr id="11847720" name="แผนภูมิ 2">
          <a:extLst>
            <a:ext uri="{FF2B5EF4-FFF2-40B4-BE49-F238E27FC236}">
              <a16:creationId xmlns:a16="http://schemas.microsoft.com/office/drawing/2014/main" id="{0C8F8525-157A-4FBD-8A03-C204998220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209550</xdr:colOff>
      <xdr:row>1</xdr:row>
      <xdr:rowOff>95250</xdr:rowOff>
    </xdr:from>
    <xdr:to>
      <xdr:col>15</xdr:col>
      <xdr:colOff>19050</xdr:colOff>
      <xdr:row>10</xdr:row>
      <xdr:rowOff>76200</xdr:rowOff>
    </xdr:to>
    <xdr:graphicFrame macro="">
      <xdr:nvGraphicFramePr>
        <xdr:cNvPr id="11847721" name="แผนภูมิ 1">
          <a:extLst>
            <a:ext uri="{FF2B5EF4-FFF2-40B4-BE49-F238E27FC236}">
              <a16:creationId xmlns:a16="http://schemas.microsoft.com/office/drawing/2014/main" id="{22C8EA95-BEE3-420A-939A-0351CB2C5E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266699</xdr:colOff>
      <xdr:row>20</xdr:row>
      <xdr:rowOff>123825</xdr:rowOff>
    </xdr:from>
    <xdr:to>
      <xdr:col>13</xdr:col>
      <xdr:colOff>485775</xdr:colOff>
      <xdr:row>21</xdr:row>
      <xdr:rowOff>180975</xdr:rowOff>
    </xdr:to>
    <xdr:sp macro="" textlink="">
      <xdr:nvSpPr>
        <xdr:cNvPr id="22" name="Text Box 6">
          <a:extLst>
            <a:ext uri="{FF2B5EF4-FFF2-40B4-BE49-F238E27FC236}">
              <a16:creationId xmlns:a16="http://schemas.microsoft.com/office/drawing/2014/main" id="{B4D50A9C-D888-44D1-9D39-E2C36CBBDD5E}"/>
            </a:ext>
          </a:extLst>
        </xdr:cNvPr>
        <xdr:cNvSpPr txBox="1">
          <a:spLocks noChangeArrowheads="1"/>
        </xdr:cNvSpPr>
      </xdr:nvSpPr>
      <xdr:spPr bwMode="auto">
        <a:xfrm>
          <a:off x="6362699" y="5486400"/>
          <a:ext cx="2047876"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th-TH" sz="1600" b="1" i="0" strike="noStrike">
              <a:solidFill>
                <a:srgbClr val="000000"/>
              </a:solidFill>
              <a:latin typeface="Cordia New" pitchFamily="34" charset="-34"/>
              <a:cs typeface="Cordia New" pitchFamily="34" charset="-34"/>
            </a:rPr>
            <a:t>    อายุมัธยฐาน  </a:t>
          </a:r>
          <a:r>
            <a:rPr lang="en-US" sz="1600" b="1" i="0" strike="noStrike">
              <a:solidFill>
                <a:srgbClr val="000000"/>
              </a:solidFill>
              <a:latin typeface="Cordia New" pitchFamily="34" charset="-34"/>
              <a:cs typeface="Cordia New" pitchFamily="34" charset="-34"/>
            </a:rPr>
            <a:t>45.44</a:t>
          </a:r>
          <a:r>
            <a:rPr lang="th-TH" sz="1600" b="1" i="0" strike="noStrike">
              <a:solidFill>
                <a:srgbClr val="000000"/>
              </a:solidFill>
              <a:latin typeface="Cordia New" pitchFamily="34" charset="-34"/>
              <a:cs typeface="Cordia New" pitchFamily="34" charset="-34"/>
            </a:rPr>
            <a:t> ปี  </a:t>
          </a:r>
          <a:endParaRPr lang="th-TH" sz="1200" b="1" i="0" strike="noStrike">
            <a:solidFill>
              <a:srgbClr val="000000"/>
            </a:solidFill>
            <a:latin typeface="Cordia New" pitchFamily="34" charset="-34"/>
            <a:cs typeface="Cordia New" pitchFamily="34" charset="-34"/>
          </a:endParaRPr>
        </a:p>
        <a:p>
          <a:pPr algn="l" rtl="1">
            <a:defRPr sz="1000"/>
          </a:pPr>
          <a:endParaRPr lang="th-TH" sz="1200" b="1" i="0" strike="noStrike">
            <a:solidFill>
              <a:srgbClr val="000000"/>
            </a:solidFill>
            <a:latin typeface="Cordia New" pitchFamily="34" charset="-34"/>
            <a:cs typeface="Cordia New" pitchFamily="34" charset="-34"/>
          </a:endParaRPr>
        </a:p>
      </xdr:txBody>
    </xdr:sp>
    <xdr:clientData/>
  </xdr:twoCellAnchor>
  <xdr:twoCellAnchor editAs="absolute">
    <xdr:from>
      <xdr:col>8</xdr:col>
      <xdr:colOff>171450</xdr:colOff>
      <xdr:row>10</xdr:row>
      <xdr:rowOff>228600</xdr:rowOff>
    </xdr:from>
    <xdr:to>
      <xdr:col>15</xdr:col>
      <xdr:colOff>619125</xdr:colOff>
      <xdr:row>20</xdr:row>
      <xdr:rowOff>247650</xdr:rowOff>
    </xdr:to>
    <xdr:graphicFrame macro="">
      <xdr:nvGraphicFramePr>
        <xdr:cNvPr id="11847723" name="แผนภูมิ 28">
          <a:extLst>
            <a:ext uri="{FF2B5EF4-FFF2-40B4-BE49-F238E27FC236}">
              <a16:creationId xmlns:a16="http://schemas.microsoft.com/office/drawing/2014/main" id="{A2B34AFB-22AE-4FA0-B5D7-FD941050A30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219075</xdr:colOff>
      <xdr:row>11</xdr:row>
      <xdr:rowOff>238125</xdr:rowOff>
    </xdr:from>
    <xdr:to>
      <xdr:col>6</xdr:col>
      <xdr:colOff>485775</xdr:colOff>
      <xdr:row>19</xdr:row>
      <xdr:rowOff>219075</xdr:rowOff>
    </xdr:to>
    <xdr:pic>
      <xdr:nvPicPr>
        <xdr:cNvPr id="11847724" name="Picture 4">
          <a:extLst>
            <a:ext uri="{FF2B5EF4-FFF2-40B4-BE49-F238E27FC236}">
              <a16:creationId xmlns:a16="http://schemas.microsoft.com/office/drawing/2014/main" id="{CC5EB6CC-4B8C-4849-A37D-83E2572BF21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8675" y="3219450"/>
          <a:ext cx="331470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0.00101</cdr:x>
      <cdr:y>0</cdr:y>
    </cdr:from>
    <cdr:to>
      <cdr:x>0.19423</cdr:x>
      <cdr:y>0.09897</cdr:y>
    </cdr:to>
    <cdr:sp macro="" textlink="">
      <cdr:nvSpPr>
        <cdr:cNvPr id="4" name="TextBox 3"/>
        <cdr:cNvSpPr txBox="1"/>
      </cdr:nvSpPr>
      <cdr:spPr>
        <a:xfrm xmlns:a="http://schemas.openxmlformats.org/drawingml/2006/main">
          <a:off x="3665" y="0"/>
          <a:ext cx="701201" cy="23378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th-TH" sz="1400" b="1">
              <a:latin typeface="Cordia New" pitchFamily="34" charset="-34"/>
              <a:cs typeface="Cordia New" pitchFamily="34" charset="-34"/>
            </a:rPr>
            <a:t>กลุ่มอายุ</a:t>
          </a:r>
        </a:p>
      </cdr:txBody>
    </cdr:sp>
  </cdr:relSizeAnchor>
  <cdr:relSizeAnchor xmlns:cdr="http://schemas.openxmlformats.org/drawingml/2006/chartDrawing">
    <cdr:from>
      <cdr:x>0.28997</cdr:x>
      <cdr:y>0.17224</cdr:y>
    </cdr:from>
    <cdr:to>
      <cdr:x>0.3311</cdr:x>
      <cdr:y>0.2955</cdr:y>
    </cdr:to>
    <cdr:pic>
      <cdr:nvPicPr>
        <cdr:cNvPr id="5" name="Picture 12" descr="GENT2">
          <a:extLst xmlns:a="http://schemas.openxmlformats.org/drawingml/2006/main">
            <a:ext uri="{FF2B5EF4-FFF2-40B4-BE49-F238E27FC236}">
              <a16:creationId xmlns:a16="http://schemas.microsoft.com/office/drawing/2014/main" id="{B40D42AF-8478-4D2B-B337-67CF10FF38C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052313" y="406868"/>
          <a:ext cx="149262" cy="291164"/>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0.77187</cdr:x>
      <cdr:y>0.17224</cdr:y>
    </cdr:from>
    <cdr:to>
      <cdr:x>0.81082</cdr:x>
      <cdr:y>0.30247</cdr:y>
    </cdr:to>
    <cdr:pic>
      <cdr:nvPicPr>
        <cdr:cNvPr id="6" name="Picture 13" descr="LADY2">
          <a:extLst xmlns:a="http://schemas.openxmlformats.org/drawingml/2006/main">
            <a:ext uri="{FF2B5EF4-FFF2-40B4-BE49-F238E27FC236}">
              <a16:creationId xmlns:a16="http://schemas.microsoft.com/office/drawing/2014/main" id="{AD6DB8D2-7E25-4D81-A004-A3ABA7E9858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801127" y="406868"/>
          <a:ext cx="141350" cy="307629"/>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userShapes>
</file>

<file path=xl/drawings/drawing3.xml><?xml version="1.0" encoding="utf-8"?>
<c:userShapes xmlns:c="http://schemas.openxmlformats.org/drawingml/2006/chart">
  <cdr:relSizeAnchor xmlns:cdr="http://schemas.openxmlformats.org/drawingml/2006/chartDrawing">
    <cdr:from>
      <cdr:x>0.00173</cdr:x>
      <cdr:y>0</cdr:y>
    </cdr:from>
    <cdr:to>
      <cdr:x>0.17954</cdr:x>
      <cdr:y>0.06211</cdr:y>
    </cdr:to>
    <cdr:sp macro="" textlink="">
      <cdr:nvSpPr>
        <cdr:cNvPr id="2" name="TextBox 1"/>
        <cdr:cNvSpPr txBox="1"/>
      </cdr:nvSpPr>
      <cdr:spPr>
        <a:xfrm xmlns:a="http://schemas.openxmlformats.org/drawingml/2006/main">
          <a:off x="7044" y="0"/>
          <a:ext cx="724878" cy="14789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th-TH" sz="1400" b="1">
              <a:latin typeface="Cordia New" pitchFamily="34" charset="-34"/>
              <a:cs typeface="Cordia New" pitchFamily="34" charset="-34"/>
            </a:rPr>
            <a:t>กลุ่มอายุ</a:t>
          </a:r>
        </a:p>
      </cdr:txBody>
    </cdr:sp>
  </cdr:relSizeAnchor>
  <cdr:relSizeAnchor xmlns:cdr="http://schemas.openxmlformats.org/drawingml/2006/chartDrawing">
    <cdr:from>
      <cdr:x>0.24364</cdr:x>
      <cdr:y>0.18683</cdr:y>
    </cdr:from>
    <cdr:to>
      <cdr:x>0.29307</cdr:x>
      <cdr:y>0.32048</cdr:y>
    </cdr:to>
    <cdr:pic>
      <cdr:nvPicPr>
        <cdr:cNvPr id="4" name="Picture 12" descr="GENT2">
          <a:extLst xmlns:a="http://schemas.openxmlformats.org/drawingml/2006/main">
            <a:ext uri="{FF2B5EF4-FFF2-40B4-BE49-F238E27FC236}">
              <a16:creationId xmlns:a16="http://schemas.microsoft.com/office/drawing/2014/main" id="{164D5D14-0424-4D12-BD7D-021A50597F6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944532" y="448437"/>
          <a:ext cx="191624" cy="32080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0.80484</cdr:x>
      <cdr:y>0.18207</cdr:y>
    </cdr:from>
    <cdr:to>
      <cdr:x>0.84757</cdr:x>
      <cdr:y>0.31095</cdr:y>
    </cdr:to>
    <cdr:pic>
      <cdr:nvPicPr>
        <cdr:cNvPr id="5" name="Picture 13" descr="LADY2">
          <a:extLst xmlns:a="http://schemas.openxmlformats.org/drawingml/2006/main">
            <a:ext uri="{FF2B5EF4-FFF2-40B4-BE49-F238E27FC236}">
              <a16:creationId xmlns:a16="http://schemas.microsoft.com/office/drawing/2014/main" id="{B010DE15-F12B-4106-9611-D9A67E2EC68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120088" y="437025"/>
          <a:ext cx="165650" cy="30935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userShapes>
</file>

<file path=xl/drawings/drawing4.xml><?xml version="1.0" encoding="utf-8"?>
<c:userShapes xmlns:c="http://schemas.openxmlformats.org/drawingml/2006/chart">
  <cdr:relSizeAnchor xmlns:cdr="http://schemas.openxmlformats.org/drawingml/2006/chartDrawing">
    <cdr:from>
      <cdr:x>0.17441</cdr:x>
      <cdr:y>0.24577</cdr:y>
    </cdr:from>
    <cdr:to>
      <cdr:x>0.21575</cdr:x>
      <cdr:y>0.36667</cdr:y>
    </cdr:to>
    <cdr:pic>
      <cdr:nvPicPr>
        <cdr:cNvPr id="2" name="Picture 12" descr="GENT2">
          <a:extLst xmlns:a="http://schemas.openxmlformats.org/drawingml/2006/main">
            <a:ext uri="{FF2B5EF4-FFF2-40B4-BE49-F238E27FC236}">
              <a16:creationId xmlns:a16="http://schemas.microsoft.com/office/drawing/2014/main" id="{AE6A7EFA-0405-47B2-99C4-F72F435A83E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822325" y="662482"/>
          <a:ext cx="194920" cy="32589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0.76095</cdr:x>
      <cdr:y>0.24499</cdr:y>
    </cdr:from>
    <cdr:to>
      <cdr:x>0.79669</cdr:x>
      <cdr:y>0.36158</cdr:y>
    </cdr:to>
    <cdr:pic>
      <cdr:nvPicPr>
        <cdr:cNvPr id="3" name="Picture 13" descr="LADY2">
          <a:extLst xmlns:a="http://schemas.openxmlformats.org/drawingml/2006/main">
            <a:ext uri="{FF2B5EF4-FFF2-40B4-BE49-F238E27FC236}">
              <a16:creationId xmlns:a16="http://schemas.microsoft.com/office/drawing/2014/main" id="{AC7F1E4F-4A0F-4595-BF49-BB3633ED59D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587783" y="660400"/>
          <a:ext cx="168499" cy="314261"/>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0.17441</cdr:x>
      <cdr:y>0.24577</cdr:y>
    </cdr:from>
    <cdr:to>
      <cdr:x>0.21575</cdr:x>
      <cdr:y>0.36667</cdr:y>
    </cdr:to>
    <cdr:pic>
      <cdr:nvPicPr>
        <cdr:cNvPr id="4" name="Picture 12" descr="GENT2">
          <a:extLst xmlns:a="http://schemas.openxmlformats.org/drawingml/2006/main">
            <a:ext uri="{FF2B5EF4-FFF2-40B4-BE49-F238E27FC236}">
              <a16:creationId xmlns:a16="http://schemas.microsoft.com/office/drawing/2014/main" id="{DC18CB81-DFEA-4946-AAF9-C97E1CD45D6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822325" y="662482"/>
          <a:ext cx="194920" cy="32589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0.76095</cdr:x>
      <cdr:y>0.24499</cdr:y>
    </cdr:from>
    <cdr:to>
      <cdr:x>0.79669</cdr:x>
      <cdr:y>0.36158</cdr:y>
    </cdr:to>
    <cdr:pic>
      <cdr:nvPicPr>
        <cdr:cNvPr id="5" name="Picture 13" descr="LADY2">
          <a:extLst xmlns:a="http://schemas.openxmlformats.org/drawingml/2006/main">
            <a:ext uri="{FF2B5EF4-FFF2-40B4-BE49-F238E27FC236}">
              <a16:creationId xmlns:a16="http://schemas.microsoft.com/office/drawing/2014/main" id="{C30D3F09-4F52-4D36-8347-1C587CF58FB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587783" y="660400"/>
          <a:ext cx="168499" cy="314261"/>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A1:J18"/>
  <sheetViews>
    <sheetView tabSelected="1" zoomScaleNormal="100" workbookViewId="0">
      <selection activeCell="M17" sqref="M17"/>
    </sheetView>
  </sheetViews>
  <sheetFormatPr defaultRowHeight="21"/>
  <cols>
    <col min="1" max="9" width="9.140625" style="88"/>
    <col min="10" max="10" width="9.140625" style="206"/>
    <col min="11" max="16384" width="9.140625" style="88"/>
  </cols>
  <sheetData>
    <row r="1" spans="1:10" ht="30.75">
      <c r="A1" s="1159" t="s">
        <v>157</v>
      </c>
      <c r="B1" s="1159"/>
      <c r="C1" s="1159"/>
      <c r="D1" s="1159"/>
      <c r="E1" s="1159"/>
      <c r="F1" s="1159"/>
      <c r="G1" s="1159"/>
      <c r="H1" s="1159"/>
      <c r="I1" s="1159"/>
      <c r="J1" s="1159"/>
    </row>
    <row r="2" spans="1:10" ht="20.25" customHeight="1">
      <c r="A2" s="204"/>
      <c r="B2" s="204"/>
      <c r="C2" s="204"/>
      <c r="D2" s="204"/>
      <c r="E2" s="204"/>
      <c r="F2" s="204"/>
      <c r="G2" s="204"/>
      <c r="H2" s="204"/>
      <c r="I2" s="204"/>
      <c r="J2" s="204"/>
    </row>
    <row r="3" spans="1:10">
      <c r="J3" s="205" t="s">
        <v>155</v>
      </c>
    </row>
    <row r="4" spans="1:10">
      <c r="J4" s="205"/>
    </row>
    <row r="5" spans="1:10">
      <c r="A5" s="88" t="s">
        <v>199</v>
      </c>
      <c r="J5" s="812">
        <v>1</v>
      </c>
    </row>
    <row r="6" spans="1:10">
      <c r="A6" s="88" t="s">
        <v>156</v>
      </c>
      <c r="J6" s="812">
        <v>3</v>
      </c>
    </row>
    <row r="7" spans="1:10">
      <c r="A7" s="88" t="s">
        <v>237</v>
      </c>
      <c r="J7" s="812">
        <v>4</v>
      </c>
    </row>
    <row r="8" spans="1:10">
      <c r="A8" s="88" t="s">
        <v>599</v>
      </c>
      <c r="J8" s="812">
        <v>5</v>
      </c>
    </row>
    <row r="9" spans="1:10">
      <c r="A9" s="88" t="s">
        <v>600</v>
      </c>
      <c r="J9" s="812">
        <v>7</v>
      </c>
    </row>
    <row r="10" spans="1:10">
      <c r="A10" s="88" t="s">
        <v>601</v>
      </c>
      <c r="J10" s="812">
        <v>9</v>
      </c>
    </row>
    <row r="11" spans="1:10">
      <c r="A11" s="88" t="s">
        <v>602</v>
      </c>
      <c r="J11" s="812">
        <v>10</v>
      </c>
    </row>
    <row r="12" spans="1:10">
      <c r="A12" s="88" t="s">
        <v>603</v>
      </c>
      <c r="J12" s="812">
        <v>13</v>
      </c>
    </row>
    <row r="13" spans="1:10">
      <c r="A13" s="88" t="s">
        <v>604</v>
      </c>
      <c r="J13" s="812">
        <v>19</v>
      </c>
    </row>
    <row r="14" spans="1:10">
      <c r="A14" s="88" t="s">
        <v>605</v>
      </c>
      <c r="J14" s="812">
        <v>25</v>
      </c>
    </row>
    <row r="15" spans="1:10">
      <c r="A15" s="88" t="s">
        <v>606</v>
      </c>
      <c r="J15" s="812">
        <v>27</v>
      </c>
    </row>
    <row r="16" spans="1:10">
      <c r="A16" s="88" t="s">
        <v>610</v>
      </c>
      <c r="J16" s="812">
        <v>33</v>
      </c>
    </row>
    <row r="17" spans="1:10">
      <c r="A17" s="88" t="s">
        <v>608</v>
      </c>
      <c r="J17" s="812">
        <v>46</v>
      </c>
    </row>
    <row r="18" spans="1:10">
      <c r="A18" s="88" t="s">
        <v>609</v>
      </c>
      <c r="J18" s="812">
        <v>47</v>
      </c>
    </row>
  </sheetData>
  <mergeCells count="1">
    <mergeCell ref="A1:J1"/>
  </mergeCells>
  <hyperlinks>
    <hyperlink ref="J5" location="สรุปผู้บริหาร!A1" display="สรุปผู้บริหาร!A1" xr:uid="{00000000-0004-0000-0000-000000000000}"/>
    <hyperlink ref="J6" location="'ปิรามิด '!OLE_LINK1" display="'ปิรามิด '!OLE_LINK1" xr:uid="{00000000-0004-0000-0000-000001000000}"/>
    <hyperlink ref="J7" location="'ประมาณ ปชก'!A1" display="'ประมาณ ปชก'!A1" xr:uid="{00000000-0004-0000-0000-000002000000}"/>
    <hyperlink ref="J8" location="พึ่งพิง!A1" display="พึ่งพิง!A1" xr:uid="{00000000-0004-0000-0000-000003000000}"/>
    <hyperlink ref="J9" location="ปชก.ตามกลุ่มวัย!A1" display="ปชก.ตามกลุ่มวัย!A1" xr:uid="{00000000-0004-0000-0000-000004000000}"/>
    <hyperlink ref="J10" location="ปชก.กลางปี2562!A1" display="ปชก.กลางปี2562!A1" xr:uid="{00000000-0004-0000-0000-000005000000}"/>
    <hyperlink ref="J11" location="สถิติชีพ!A1" display="สถิติชีพ!A1" xr:uid="{00000000-0004-0000-0000-000006000000}"/>
    <hyperlink ref="J12" location="อายุแม่!A1" display="อายุแม่!A1" xr:uid="{00000000-0004-0000-0000-000007000000}"/>
    <hyperlink ref="J13" location="นน.แรกเกิด!A1" display="นน.แรกเกิด!A1" xr:uid="{00000000-0004-0000-0000-000008000000}"/>
    <hyperlink ref="J14" location="'ตายในนอก รพ.'!A1" display="'ตายในนอก รพ.'!A1" xr:uid="{00000000-0004-0000-0000-000009000000}"/>
    <hyperlink ref="J15" location="'ตายกลุ่มโรคทุกอายุ '!A1" display="'ตายกลุ่มโรคทุกอายุ '!A1" xr:uid="{00000000-0004-0000-0000-00000A000000}"/>
    <hyperlink ref="J16" location="'19อันดับการตาย '!A1" display="'19อันดับการตาย '!A1" xr:uid="{00000000-0004-0000-0000-00000B000000}"/>
    <hyperlink ref="J17" location="อายุคาดเฉลี่ยแรกเกิด!A1" display="อายุคาดเฉลี่ยแรกเกิด!A1" xr:uid="{00000000-0004-0000-0000-00000C000000}"/>
    <hyperlink ref="J18" location="อายุคาดเฉลี่ย60ปี!A1" display="อายุคาดเฉลี่ย60ปี!A1" xr:uid="{00000000-0004-0000-0000-00000D000000}"/>
  </hyperlinks>
  <pageMargins left="0.9055118110236221"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L27"/>
  <sheetViews>
    <sheetView topLeftCell="A20" zoomScaleNormal="100" workbookViewId="0">
      <selection activeCell="J26" sqref="J26"/>
    </sheetView>
  </sheetViews>
  <sheetFormatPr defaultRowHeight="19.5"/>
  <cols>
    <col min="1" max="9" width="9.140625" style="78"/>
    <col min="10" max="10" width="17.140625" style="78" customWidth="1"/>
    <col min="11" max="11" width="28.42578125" style="78" customWidth="1"/>
    <col min="12" max="12" width="19.5703125" style="78" customWidth="1"/>
    <col min="13" max="16384" width="9.140625" style="78"/>
  </cols>
  <sheetData>
    <row r="1" spans="1:12" ht="23.25" customHeight="1">
      <c r="A1" s="1168" t="s">
        <v>100</v>
      </c>
      <c r="B1" s="1168"/>
      <c r="C1" s="1168"/>
      <c r="D1" s="1168"/>
      <c r="E1" s="1168"/>
      <c r="F1" s="1168"/>
      <c r="G1" s="1168"/>
      <c r="H1" s="1168"/>
      <c r="I1" s="1168"/>
      <c r="J1" s="1168"/>
    </row>
    <row r="2" spans="1:12" ht="38.25" customHeight="1">
      <c r="A2" s="1169" t="s">
        <v>611</v>
      </c>
      <c r="B2" s="1170"/>
      <c r="C2" s="1170"/>
      <c r="D2" s="1170"/>
      <c r="E2" s="1170"/>
      <c r="F2" s="1170"/>
      <c r="G2" s="1170"/>
      <c r="H2" s="1170"/>
      <c r="I2" s="1170"/>
      <c r="J2" s="1170"/>
    </row>
    <row r="3" spans="1:12" ht="24.75" customHeight="1">
      <c r="A3" s="77" t="s">
        <v>107</v>
      </c>
      <c r="B3" s="79"/>
      <c r="C3" s="79"/>
      <c r="D3" s="79"/>
      <c r="E3" s="79"/>
      <c r="F3" s="79"/>
      <c r="G3" s="79"/>
      <c r="H3" s="79"/>
      <c r="I3" s="79"/>
      <c r="J3" s="79"/>
    </row>
    <row r="4" spans="1:12" ht="214.5" customHeight="1">
      <c r="A4" s="1172" t="s">
        <v>612</v>
      </c>
      <c r="B4" s="1162"/>
      <c r="C4" s="1162"/>
      <c r="D4" s="1162"/>
      <c r="E4" s="1162"/>
      <c r="F4" s="1162"/>
      <c r="G4" s="1162"/>
      <c r="H4" s="1162"/>
      <c r="I4" s="1162"/>
      <c r="J4" s="1162"/>
    </row>
    <row r="5" spans="1:12" ht="158.25" customHeight="1">
      <c r="A5" s="1173" t="s">
        <v>398</v>
      </c>
      <c r="B5" s="1173"/>
      <c r="C5" s="1173"/>
      <c r="D5" s="1173"/>
      <c r="E5" s="1173"/>
      <c r="F5" s="1173"/>
      <c r="G5" s="1173"/>
      <c r="H5" s="1173"/>
      <c r="I5" s="1173"/>
      <c r="J5" s="1173"/>
    </row>
    <row r="6" spans="1:12">
      <c r="A6" s="1171" t="s">
        <v>149</v>
      </c>
      <c r="B6" s="1171"/>
      <c r="C6" s="1171"/>
      <c r="D6" s="1171"/>
      <c r="E6" s="1171"/>
      <c r="F6" s="1171"/>
      <c r="G6" s="1171"/>
      <c r="H6" s="1171"/>
      <c r="I6" s="1171"/>
      <c r="J6" s="1171"/>
    </row>
    <row r="7" spans="1:12" ht="83.25" customHeight="1">
      <c r="A7" s="1162" t="s">
        <v>399</v>
      </c>
      <c r="B7" s="1162"/>
      <c r="C7" s="1162"/>
      <c r="D7" s="1162"/>
      <c r="E7" s="1162"/>
      <c r="F7" s="1162"/>
      <c r="G7" s="1162"/>
      <c r="H7" s="1162"/>
      <c r="I7" s="1162"/>
      <c r="J7" s="1162"/>
    </row>
    <row r="8" spans="1:12" ht="63.75" customHeight="1">
      <c r="A8" s="1162" t="s">
        <v>613</v>
      </c>
      <c r="B8" s="1162"/>
      <c r="C8" s="1162"/>
      <c r="D8" s="1162"/>
      <c r="E8" s="1162"/>
      <c r="F8" s="1162"/>
      <c r="G8" s="1162"/>
      <c r="H8" s="1162"/>
      <c r="I8" s="1162"/>
      <c r="J8" s="1162"/>
      <c r="L8" s="66"/>
    </row>
    <row r="9" spans="1:12">
      <c r="A9" s="1163" t="s">
        <v>136</v>
      </c>
      <c r="B9" s="1163"/>
      <c r="C9" s="1163"/>
      <c r="D9" s="1163"/>
      <c r="E9" s="1163"/>
      <c r="F9" s="1163"/>
      <c r="G9" s="1163"/>
      <c r="H9" s="1163"/>
      <c r="I9" s="1163"/>
      <c r="J9" s="1163"/>
    </row>
    <row r="10" spans="1:12" ht="122.25" customHeight="1">
      <c r="A10" s="1162" t="s">
        <v>614</v>
      </c>
      <c r="B10" s="1162"/>
      <c r="C10" s="1162"/>
      <c r="D10" s="1162"/>
      <c r="E10" s="1162"/>
      <c r="F10" s="1162"/>
      <c r="G10" s="1162"/>
      <c r="H10" s="1162"/>
      <c r="I10" s="1162"/>
      <c r="J10" s="1162"/>
    </row>
    <row r="11" spans="1:12" ht="78" customHeight="1">
      <c r="A11" s="1164" t="s">
        <v>615</v>
      </c>
      <c r="B11" s="1164"/>
      <c r="C11" s="1164"/>
      <c r="D11" s="1164"/>
      <c r="E11" s="1164"/>
      <c r="F11" s="1164"/>
      <c r="G11" s="1164"/>
      <c r="H11" s="1164"/>
      <c r="I11" s="1164"/>
      <c r="J11" s="1164"/>
      <c r="K11" s="1155"/>
    </row>
    <row r="12" spans="1:12" ht="16.5" customHeight="1">
      <c r="A12" s="1166" t="s">
        <v>137</v>
      </c>
      <c r="B12" s="1166"/>
      <c r="C12" s="1166"/>
      <c r="D12" s="1166"/>
      <c r="E12" s="1166"/>
      <c r="F12" s="1166"/>
      <c r="G12" s="1166"/>
      <c r="H12" s="1166"/>
      <c r="I12" s="1166"/>
      <c r="J12" s="1166"/>
    </row>
    <row r="13" spans="1:12" ht="58.5" customHeight="1">
      <c r="A13" s="1162" t="s">
        <v>616</v>
      </c>
      <c r="B13" s="1162"/>
      <c r="C13" s="1162"/>
      <c r="D13" s="1162"/>
      <c r="E13" s="1162"/>
      <c r="F13" s="1162"/>
      <c r="G13" s="1162"/>
      <c r="H13" s="1162"/>
      <c r="I13" s="1162"/>
      <c r="J13" s="1162"/>
    </row>
    <row r="14" spans="1:12" ht="126" customHeight="1">
      <c r="A14" s="1162" t="s">
        <v>618</v>
      </c>
      <c r="B14" s="1162"/>
      <c r="C14" s="1162"/>
      <c r="D14" s="1162"/>
      <c r="E14" s="1162"/>
      <c r="F14" s="1162"/>
      <c r="G14" s="1162"/>
      <c r="H14" s="1162"/>
      <c r="I14" s="1162"/>
      <c r="J14" s="1162"/>
    </row>
    <row r="15" spans="1:12" s="66" customFormat="1" ht="97.5" customHeight="1">
      <c r="A15" s="1167" t="s">
        <v>617</v>
      </c>
      <c r="B15" s="1167"/>
      <c r="C15" s="1167"/>
      <c r="D15" s="1167"/>
      <c r="E15" s="1167"/>
      <c r="F15" s="1167"/>
      <c r="G15" s="1167"/>
      <c r="H15" s="1167"/>
      <c r="I15" s="1167"/>
      <c r="J15" s="1167"/>
    </row>
    <row r="16" spans="1:12" ht="23.25" customHeight="1">
      <c r="A16" s="1165" t="s">
        <v>191</v>
      </c>
      <c r="B16" s="1165"/>
      <c r="C16" s="1165"/>
      <c r="D16" s="1165"/>
      <c r="E16" s="1165"/>
      <c r="F16" s="1165"/>
      <c r="G16" s="1165"/>
      <c r="H16" s="1165"/>
      <c r="I16" s="1165"/>
      <c r="J16" s="1165"/>
    </row>
    <row r="17" spans="1:10" ht="124.5" customHeight="1">
      <c r="A17" s="1162" t="s">
        <v>619</v>
      </c>
      <c r="B17" s="1162"/>
      <c r="C17" s="1162"/>
      <c r="D17" s="1162"/>
      <c r="E17" s="1162"/>
      <c r="F17" s="1162"/>
      <c r="G17" s="1162"/>
      <c r="H17" s="1162"/>
      <c r="I17" s="1162"/>
      <c r="J17" s="1162"/>
    </row>
    <row r="18" spans="1:10" ht="100.5" customHeight="1">
      <c r="A18" s="1162" t="s">
        <v>620</v>
      </c>
      <c r="B18" s="1162"/>
      <c r="C18" s="1162"/>
      <c r="D18" s="1162"/>
      <c r="E18" s="1162"/>
      <c r="F18" s="1162"/>
      <c r="G18" s="1162"/>
      <c r="H18" s="1162"/>
      <c r="I18" s="1162"/>
      <c r="J18" s="1162"/>
    </row>
    <row r="19" spans="1:10" ht="21.75" customHeight="1">
      <c r="A19" s="1164" t="s">
        <v>621</v>
      </c>
      <c r="B19" s="1164"/>
      <c r="C19" s="1164"/>
      <c r="D19" s="1164"/>
      <c r="E19" s="1164"/>
      <c r="F19" s="1164"/>
      <c r="G19" s="1164"/>
      <c r="H19" s="1164"/>
      <c r="I19" s="1164"/>
      <c r="J19" s="1164"/>
    </row>
    <row r="20" spans="1:10" ht="59.25" customHeight="1">
      <c r="A20" s="1162" t="s">
        <v>236</v>
      </c>
      <c r="B20" s="1162"/>
      <c r="C20" s="1162"/>
      <c r="D20" s="1162"/>
      <c r="E20" s="1162"/>
      <c r="F20" s="1162"/>
      <c r="G20" s="1162"/>
      <c r="H20" s="1162"/>
      <c r="I20" s="1162"/>
      <c r="J20" s="1162"/>
    </row>
    <row r="21" spans="1:10" ht="80.25" customHeight="1">
      <c r="A21" s="1162" t="s">
        <v>189</v>
      </c>
      <c r="B21" s="1162"/>
      <c r="C21" s="1162"/>
      <c r="D21" s="1162"/>
      <c r="E21" s="1162"/>
      <c r="F21" s="1162"/>
      <c r="G21" s="1162"/>
      <c r="H21" s="1162"/>
      <c r="I21" s="1162"/>
      <c r="J21" s="1162"/>
    </row>
    <row r="22" spans="1:10" ht="62.25" customHeight="1">
      <c r="A22" s="1162" t="s">
        <v>188</v>
      </c>
      <c r="B22" s="1162"/>
      <c r="C22" s="1162"/>
      <c r="D22" s="1162"/>
      <c r="E22" s="1162"/>
      <c r="F22" s="1162"/>
      <c r="G22" s="1162"/>
      <c r="H22" s="1162"/>
      <c r="I22" s="1162"/>
      <c r="J22" s="1162"/>
    </row>
    <row r="23" spans="1:10" ht="21" customHeight="1">
      <c r="A23" s="81" t="s">
        <v>622</v>
      </c>
      <c r="B23" s="79"/>
      <c r="C23" s="79"/>
      <c r="D23" s="79"/>
      <c r="E23" s="79"/>
      <c r="F23" s="79"/>
      <c r="G23" s="79"/>
      <c r="H23" s="79"/>
      <c r="I23" s="79"/>
      <c r="J23" s="79"/>
    </row>
    <row r="24" spans="1:10">
      <c r="A24" s="1160" t="s">
        <v>145</v>
      </c>
      <c r="B24" s="1161"/>
      <c r="C24" s="1161"/>
      <c r="D24" s="1161"/>
      <c r="E24" s="1161"/>
      <c r="F24" s="1161"/>
      <c r="G24" s="1161"/>
      <c r="H24" s="1161"/>
      <c r="I24" s="1161"/>
      <c r="J24" s="1161"/>
    </row>
    <row r="25" spans="1:10">
      <c r="A25" s="82"/>
    </row>
    <row r="26" spans="1:10">
      <c r="A26" s="80"/>
    </row>
    <row r="27" spans="1:10">
      <c r="A27" s="80"/>
    </row>
  </sheetData>
  <mergeCells count="22">
    <mergeCell ref="A1:J1"/>
    <mergeCell ref="A2:J2"/>
    <mergeCell ref="A6:J6"/>
    <mergeCell ref="A7:J7"/>
    <mergeCell ref="A4:J4"/>
    <mergeCell ref="A5:J5"/>
    <mergeCell ref="A24:J24"/>
    <mergeCell ref="A8:J8"/>
    <mergeCell ref="A9:J9"/>
    <mergeCell ref="A10:J10"/>
    <mergeCell ref="A11:J11"/>
    <mergeCell ref="A17:J17"/>
    <mergeCell ref="A16:J16"/>
    <mergeCell ref="A12:J12"/>
    <mergeCell ref="A13:J13"/>
    <mergeCell ref="A14:J14"/>
    <mergeCell ref="A20:J20"/>
    <mergeCell ref="A21:J21"/>
    <mergeCell ref="A22:J22"/>
    <mergeCell ref="A18:J18"/>
    <mergeCell ref="A15:J15"/>
    <mergeCell ref="A19:J19"/>
  </mergeCells>
  <phoneticPr fontId="12" type="noConversion"/>
  <pageMargins left="0.7" right="0.7" top="0.75" bottom="0.75" header="0.3" footer="0.3"/>
  <pageSetup paperSize="9" orientation="portrait" r:id="rId1"/>
  <headerFooter alignWithMargins="0">
    <oddFooter>&amp;R&amp;P</oddFooter>
  </headerFooter>
  <rowBreaks count="1" manualBreakCount="1">
    <brk id="25" max="16383"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P26"/>
  <sheetViews>
    <sheetView zoomScaleNormal="100" workbookViewId="0">
      <selection activeCell="S10" sqref="S10"/>
    </sheetView>
  </sheetViews>
  <sheetFormatPr defaultRowHeight="21"/>
  <cols>
    <col min="1" max="15" width="9.140625" style="40"/>
    <col min="16" max="16" width="15.28515625" style="40" customWidth="1"/>
    <col min="17" max="16384" width="9.140625" style="40"/>
  </cols>
  <sheetData>
    <row r="1" spans="1:16" ht="24.75">
      <c r="A1" s="1174" t="s">
        <v>623</v>
      </c>
      <c r="B1" s="1174"/>
      <c r="C1" s="1174"/>
      <c r="D1" s="1174"/>
      <c r="E1" s="1174"/>
      <c r="F1" s="1174"/>
      <c r="G1" s="1174"/>
      <c r="H1" s="1174"/>
      <c r="I1" s="1174"/>
      <c r="J1" s="1174"/>
      <c r="K1" s="1174"/>
      <c r="L1" s="1174"/>
      <c r="M1" s="1174"/>
      <c r="N1" s="1174"/>
      <c r="O1" s="1174"/>
      <c r="P1" s="1174"/>
    </row>
    <row r="12" spans="1:16">
      <c r="E12" s="558"/>
    </row>
    <row r="13" spans="1:16" ht="21.75">
      <c r="E13" s="558"/>
      <c r="P13"/>
    </row>
    <row r="23" spans="1:10" s="84" customFormat="1" ht="18.75">
      <c r="A23" s="85" t="s">
        <v>73</v>
      </c>
      <c r="J23" s="84" t="s">
        <v>227</v>
      </c>
    </row>
    <row r="24" spans="1:10" s="84" customFormat="1" ht="18.75">
      <c r="A24" s="85" t="s">
        <v>55</v>
      </c>
      <c r="J24" s="84" t="s">
        <v>226</v>
      </c>
    </row>
    <row r="25" spans="1:10" s="84" customFormat="1" ht="18.75">
      <c r="A25" s="85" t="s">
        <v>96</v>
      </c>
    </row>
    <row r="26" spans="1:10" s="84" customFormat="1" ht="18.75">
      <c r="A26" s="86" t="s">
        <v>316</v>
      </c>
    </row>
  </sheetData>
  <mergeCells count="1">
    <mergeCell ref="A1:P1"/>
  </mergeCells>
  <phoneticPr fontId="12" type="noConversion"/>
  <pageMargins left="0.55118110236220474" right="0.15748031496062992" top="0.78740157480314965" bottom="0.19685039370078741" header="0.51181102362204722" footer="0.51181102362204722"/>
  <pageSetup paperSize="9"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33"/>
  <sheetViews>
    <sheetView showGridLines="0" zoomScaleNormal="100" zoomScaleSheetLayoutView="100" workbookViewId="0">
      <selection activeCell="M12" sqref="M12"/>
    </sheetView>
  </sheetViews>
  <sheetFormatPr defaultRowHeight="19.5"/>
  <cols>
    <col min="1" max="1" width="8.42578125" style="180" customWidth="1"/>
    <col min="2" max="2" width="9.5703125" style="180" customWidth="1"/>
    <col min="3" max="3" width="10.42578125" style="180" customWidth="1"/>
    <col min="4" max="4" width="8.7109375" style="242" customWidth="1"/>
    <col min="5" max="5" width="11.140625" style="180" customWidth="1"/>
    <col min="6" max="6" width="10.28515625" style="242" customWidth="1"/>
    <col min="7" max="7" width="11.140625" style="180" customWidth="1"/>
    <col min="8" max="8" width="9.140625" style="242" customWidth="1"/>
    <col min="9" max="9" width="10.42578125" style="180" customWidth="1"/>
    <col min="10" max="10" width="14.42578125" style="193" customWidth="1"/>
    <col min="11" max="16384" width="9.140625" style="180"/>
  </cols>
  <sheetData>
    <row r="1" spans="1:14">
      <c r="A1" s="1175" t="s">
        <v>244</v>
      </c>
      <c r="B1" s="1176"/>
      <c r="C1" s="1176"/>
      <c r="D1" s="1176"/>
      <c r="E1" s="1176"/>
      <c r="F1" s="1176"/>
      <c r="G1" s="1176"/>
      <c r="H1" s="1176"/>
      <c r="I1" s="1176"/>
      <c r="J1" s="1176"/>
    </row>
    <row r="2" spans="1:14" ht="27.75" customHeight="1">
      <c r="A2" s="1181" t="s">
        <v>130</v>
      </c>
      <c r="B2" s="1182" t="s">
        <v>131</v>
      </c>
      <c r="C2" s="1184" t="s">
        <v>132</v>
      </c>
      <c r="D2" s="1184"/>
      <c r="E2" s="1184" t="s">
        <v>133</v>
      </c>
      <c r="F2" s="1184"/>
      <c r="G2" s="1184" t="s">
        <v>134</v>
      </c>
      <c r="H2" s="1185"/>
      <c r="I2" s="1181" t="s">
        <v>135</v>
      </c>
      <c r="J2" s="1177" t="s">
        <v>146</v>
      </c>
    </row>
    <row r="3" spans="1:14">
      <c r="A3" s="1178"/>
      <c r="B3" s="1183"/>
      <c r="C3" s="181" t="s">
        <v>1</v>
      </c>
      <c r="D3" s="241" t="s">
        <v>3</v>
      </c>
      <c r="E3" s="181" t="s">
        <v>1</v>
      </c>
      <c r="F3" s="241" t="s">
        <v>3</v>
      </c>
      <c r="G3" s="181" t="s">
        <v>1</v>
      </c>
      <c r="H3" s="243" t="s">
        <v>3</v>
      </c>
      <c r="I3" s="1178"/>
      <c r="J3" s="1178"/>
    </row>
    <row r="4" spans="1:14">
      <c r="A4" s="628">
        <v>2503</v>
      </c>
      <c r="B4" s="629">
        <v>335661</v>
      </c>
      <c r="C4" s="629">
        <v>141797</v>
      </c>
      <c r="D4" s="630">
        <v>42.24</v>
      </c>
      <c r="E4" s="629">
        <v>178797</v>
      </c>
      <c r="F4" s="630">
        <v>53.27</v>
      </c>
      <c r="G4" s="629">
        <v>15067</v>
      </c>
      <c r="H4" s="630">
        <v>4.49</v>
      </c>
      <c r="I4" s="631">
        <v>10.62575371834383</v>
      </c>
      <c r="J4" s="632">
        <v>11.866794982411893</v>
      </c>
    </row>
    <row r="5" spans="1:14">
      <c r="A5" s="628">
        <v>2543</v>
      </c>
      <c r="B5" s="629">
        <v>745506</v>
      </c>
      <c r="C5" s="629">
        <v>171505</v>
      </c>
      <c r="D5" s="630">
        <v>23.01</v>
      </c>
      <c r="E5" s="629">
        <v>488165</v>
      </c>
      <c r="F5" s="630">
        <v>65.48</v>
      </c>
      <c r="G5" s="629">
        <v>85836</v>
      </c>
      <c r="H5" s="630">
        <v>11.51</v>
      </c>
      <c r="I5" s="631">
        <v>50.048686627212035</v>
      </c>
      <c r="J5" s="632">
        <v>5.6871825341348616</v>
      </c>
    </row>
    <row r="6" spans="1:14">
      <c r="A6" s="628">
        <v>2552</v>
      </c>
      <c r="B6" s="629">
        <v>754452</v>
      </c>
      <c r="C6" s="629">
        <v>139497</v>
      </c>
      <c r="D6" s="630">
        <v>18.489999999999998</v>
      </c>
      <c r="E6" s="629">
        <v>513949</v>
      </c>
      <c r="F6" s="630">
        <v>68.12</v>
      </c>
      <c r="G6" s="629">
        <v>101006</v>
      </c>
      <c r="H6" s="630">
        <v>13.39</v>
      </c>
      <c r="I6" s="631">
        <v>72.407291913087732</v>
      </c>
      <c r="J6" s="632">
        <v>5.0883016850484131</v>
      </c>
    </row>
    <row r="7" spans="1:14">
      <c r="A7" s="628">
        <v>2553</v>
      </c>
      <c r="B7" s="629">
        <v>755854</v>
      </c>
      <c r="C7" s="629">
        <v>136691</v>
      </c>
      <c r="D7" s="630">
        <v>18.100000000000001</v>
      </c>
      <c r="E7" s="629">
        <v>515170</v>
      </c>
      <c r="F7" s="630">
        <v>68.22</v>
      </c>
      <c r="G7" s="629">
        <v>103993</v>
      </c>
      <c r="H7" s="630">
        <v>13.77</v>
      </c>
      <c r="I7" s="631">
        <v>76.078893270222622</v>
      </c>
      <c r="J7" s="632">
        <v>4.953891127287414</v>
      </c>
    </row>
    <row r="8" spans="1:14">
      <c r="A8" s="628">
        <v>2554</v>
      </c>
      <c r="B8" s="629">
        <v>756127</v>
      </c>
      <c r="C8" s="629">
        <v>134033</v>
      </c>
      <c r="D8" s="630">
        <v>17.73</v>
      </c>
      <c r="E8" s="629">
        <v>514436</v>
      </c>
      <c r="F8" s="630">
        <v>68.040000000000006</v>
      </c>
      <c r="G8" s="629">
        <v>107658</v>
      </c>
      <c r="H8" s="630">
        <v>14.24</v>
      </c>
      <c r="I8" s="631">
        <v>80.322010251206791</v>
      </c>
      <c r="J8" s="632">
        <v>4.7784279849151945</v>
      </c>
      <c r="K8" s="182"/>
    </row>
    <row r="9" spans="1:14">
      <c r="A9" s="628">
        <v>2555</v>
      </c>
      <c r="B9" s="629">
        <v>758059</v>
      </c>
      <c r="C9" s="629">
        <v>131245</v>
      </c>
      <c r="D9" s="630">
        <v>17.309999999999999</v>
      </c>
      <c r="E9" s="629">
        <v>515111</v>
      </c>
      <c r="F9" s="630">
        <v>67.95</v>
      </c>
      <c r="G9" s="629">
        <v>111703</v>
      </c>
      <c r="H9" s="630">
        <v>14.74</v>
      </c>
      <c r="I9" s="631">
        <v>85.11028991580632</v>
      </c>
      <c r="J9" s="632">
        <v>4.6114338916591322</v>
      </c>
      <c r="K9" s="240"/>
    </row>
    <row r="10" spans="1:14">
      <c r="A10" s="628">
        <v>2556</v>
      </c>
      <c r="B10" s="629">
        <v>757970</v>
      </c>
      <c r="C10" s="629">
        <v>128668</v>
      </c>
      <c r="D10" s="630">
        <v>16.98</v>
      </c>
      <c r="E10" s="629">
        <v>510438</v>
      </c>
      <c r="F10" s="630">
        <v>67.342770822064196</v>
      </c>
      <c r="G10" s="629">
        <v>118864</v>
      </c>
      <c r="H10" s="630">
        <v>15.681887145929258</v>
      </c>
      <c r="I10" s="631">
        <v>92.380389840519783</v>
      </c>
      <c r="J10" s="632">
        <v>4.2943027325346614</v>
      </c>
      <c r="K10" s="240"/>
      <c r="L10" s="244"/>
    </row>
    <row r="11" spans="1:14">
      <c r="A11" s="628">
        <v>2557</v>
      </c>
      <c r="B11" s="629">
        <v>758015</v>
      </c>
      <c r="C11" s="629">
        <v>129956</v>
      </c>
      <c r="D11" s="630">
        <v>17.144251762827913</v>
      </c>
      <c r="E11" s="629">
        <v>512779</v>
      </c>
      <c r="F11" s="630">
        <v>67.647605918088686</v>
      </c>
      <c r="G11" s="629">
        <v>115280</v>
      </c>
      <c r="H11" s="630">
        <v>15.208142319083395</v>
      </c>
      <c r="I11" s="631">
        <v>88.70694696666564</v>
      </c>
      <c r="J11" s="632">
        <v>4.4481176266481608</v>
      </c>
      <c r="K11" s="240"/>
      <c r="L11" s="242"/>
      <c r="M11" s="242"/>
      <c r="N11" s="242"/>
    </row>
    <row r="12" spans="1:14">
      <c r="A12" s="628">
        <v>2558</v>
      </c>
      <c r="B12" s="629">
        <v>765800</v>
      </c>
      <c r="C12" s="629">
        <v>135200</v>
      </c>
      <c r="D12" s="630">
        <v>17.654740141028988</v>
      </c>
      <c r="E12" s="629">
        <v>495100</v>
      </c>
      <c r="F12" s="630">
        <v>64.651344998694171</v>
      </c>
      <c r="G12" s="629">
        <v>135500</v>
      </c>
      <c r="H12" s="630">
        <v>17.693914860276834</v>
      </c>
      <c r="I12" s="631">
        <v>100.22189349112426</v>
      </c>
      <c r="J12" s="632">
        <v>3.6538745387453875</v>
      </c>
      <c r="L12" s="242"/>
      <c r="M12" s="242"/>
      <c r="N12" s="242"/>
    </row>
    <row r="13" spans="1:14">
      <c r="A13" s="628">
        <v>2559</v>
      </c>
      <c r="B13" s="629">
        <v>766700</v>
      </c>
      <c r="C13" s="629">
        <v>133100</v>
      </c>
      <c r="D13" s="630">
        <v>17.360114777618364</v>
      </c>
      <c r="E13" s="629">
        <v>493500</v>
      </c>
      <c r="F13" s="630">
        <v>64.366766662319023</v>
      </c>
      <c r="G13" s="629">
        <v>140100</v>
      </c>
      <c r="H13" s="630">
        <v>18.273118560062606</v>
      </c>
      <c r="I13" s="631">
        <v>105.25920360631105</v>
      </c>
      <c r="J13" s="632">
        <v>3.5224839400428265</v>
      </c>
      <c r="L13" s="242"/>
      <c r="M13" s="242"/>
      <c r="N13" s="242"/>
    </row>
    <row r="14" spans="1:14">
      <c r="A14" s="628">
        <v>2560</v>
      </c>
      <c r="B14" s="629">
        <v>767000</v>
      </c>
      <c r="C14" s="629">
        <v>130800</v>
      </c>
      <c r="D14" s="630">
        <v>17.053455019556715</v>
      </c>
      <c r="E14" s="629">
        <v>491400</v>
      </c>
      <c r="F14" s="630">
        <v>64.067796610169495</v>
      </c>
      <c r="G14" s="629">
        <v>144800</v>
      </c>
      <c r="H14" s="630">
        <v>18.878748370273794</v>
      </c>
      <c r="I14" s="631">
        <v>110.70336391437309</v>
      </c>
      <c r="J14" s="632">
        <v>3.3936464088397789</v>
      </c>
      <c r="L14" s="242"/>
      <c r="M14" s="242"/>
      <c r="N14" s="242"/>
    </row>
    <row r="15" spans="1:14">
      <c r="A15" s="628">
        <v>2561</v>
      </c>
      <c r="B15" s="629">
        <v>767100</v>
      </c>
      <c r="C15" s="629">
        <v>128400</v>
      </c>
      <c r="D15" s="630">
        <v>16.738365271802895</v>
      </c>
      <c r="E15" s="629">
        <v>489300</v>
      </c>
      <c r="F15" s="630">
        <v>63.785686351192801</v>
      </c>
      <c r="G15" s="629">
        <v>149400</v>
      </c>
      <c r="H15" s="630">
        <v>19.4759483770043</v>
      </c>
      <c r="I15" s="631">
        <v>116.35514018691589</v>
      </c>
      <c r="J15" s="632">
        <v>3.2751004016064256</v>
      </c>
      <c r="L15" s="242"/>
      <c r="M15" s="242"/>
      <c r="N15" s="242"/>
    </row>
    <row r="16" spans="1:14">
      <c r="A16" s="628">
        <v>2562</v>
      </c>
      <c r="B16" s="629">
        <v>767000</v>
      </c>
      <c r="C16" s="629">
        <v>126000</v>
      </c>
      <c r="D16" s="630">
        <v>16.427640156453716</v>
      </c>
      <c r="E16" s="629">
        <v>486300</v>
      </c>
      <c r="F16" s="630">
        <v>63.402868318122557</v>
      </c>
      <c r="G16" s="629">
        <v>154700</v>
      </c>
      <c r="H16" s="630">
        <v>20.16949152542373</v>
      </c>
      <c r="I16" s="631">
        <v>122.77777777777777</v>
      </c>
      <c r="J16" s="632">
        <v>3.1435035552682611</v>
      </c>
      <c r="L16" s="242"/>
      <c r="M16" s="242"/>
      <c r="N16" s="242"/>
    </row>
    <row r="17" spans="1:14">
      <c r="A17" s="628">
        <v>2563</v>
      </c>
      <c r="B17" s="629">
        <v>766000</v>
      </c>
      <c r="C17" s="629">
        <v>123700</v>
      </c>
      <c r="D17" s="630">
        <v>16.148825065274153</v>
      </c>
      <c r="E17" s="629">
        <v>483000</v>
      </c>
      <c r="F17" s="630">
        <v>63.054830287206265</v>
      </c>
      <c r="G17" s="629">
        <v>159300</v>
      </c>
      <c r="H17" s="630">
        <v>20.796344647519582</v>
      </c>
      <c r="I17" s="631">
        <v>128.77930476960387</v>
      </c>
      <c r="J17" s="632">
        <v>3.0320150659133711</v>
      </c>
      <c r="L17" s="242"/>
      <c r="M17" s="242"/>
      <c r="N17" s="242"/>
    </row>
    <row r="18" spans="1:14">
      <c r="A18" s="932">
        <v>2564</v>
      </c>
      <c r="B18" s="933">
        <v>764600</v>
      </c>
      <c r="C18" s="933">
        <v>121300</v>
      </c>
      <c r="D18" s="934">
        <v>15.864504315982213</v>
      </c>
      <c r="E18" s="933">
        <v>478800</v>
      </c>
      <c r="F18" s="934">
        <v>62.620978289301597</v>
      </c>
      <c r="G18" s="933">
        <v>164500</v>
      </c>
      <c r="H18" s="934">
        <v>21.51451739471619</v>
      </c>
      <c r="I18" s="935">
        <v>135.6141797197032</v>
      </c>
      <c r="J18" s="936">
        <v>2.9106382978723406</v>
      </c>
      <c r="L18" s="242"/>
      <c r="M18" s="242"/>
      <c r="N18" s="242"/>
    </row>
    <row r="19" spans="1:14">
      <c r="A19" s="183">
        <v>2565</v>
      </c>
      <c r="B19" s="184">
        <v>763200</v>
      </c>
      <c r="C19" s="184">
        <v>118600</v>
      </c>
      <c r="D19" s="185">
        <v>15.539832285115304</v>
      </c>
      <c r="E19" s="184">
        <v>474600</v>
      </c>
      <c r="F19" s="185">
        <v>62.185534591194966</v>
      </c>
      <c r="G19" s="184">
        <v>170000</v>
      </c>
      <c r="H19" s="185">
        <v>22.274633123689728</v>
      </c>
      <c r="I19" s="186">
        <v>143.33895446880271</v>
      </c>
      <c r="J19" s="187">
        <v>2.7917647058823531</v>
      </c>
      <c r="L19" s="242"/>
      <c r="M19" s="242"/>
      <c r="N19" s="242"/>
    </row>
    <row r="20" spans="1:14">
      <c r="A20" s="183">
        <v>2566</v>
      </c>
      <c r="B20" s="184">
        <v>762000</v>
      </c>
      <c r="C20" s="184">
        <v>116200</v>
      </c>
      <c r="D20" s="185">
        <v>15.249343832020998</v>
      </c>
      <c r="E20" s="184">
        <v>470200</v>
      </c>
      <c r="F20" s="185">
        <v>61.706036745406827</v>
      </c>
      <c r="G20" s="184">
        <v>175600</v>
      </c>
      <c r="H20" s="185">
        <v>23.044619422572179</v>
      </c>
      <c r="I20" s="186">
        <v>151.11876075731499</v>
      </c>
      <c r="J20" s="187">
        <v>2.6776765375854215</v>
      </c>
      <c r="L20" s="242"/>
      <c r="M20" s="242"/>
      <c r="N20" s="242"/>
    </row>
    <row r="21" spans="1:14">
      <c r="A21" s="183">
        <v>2567</v>
      </c>
      <c r="B21" s="184">
        <v>760000</v>
      </c>
      <c r="C21" s="184">
        <v>113900</v>
      </c>
      <c r="D21" s="185">
        <v>14.986842105263158</v>
      </c>
      <c r="E21" s="184">
        <v>465300</v>
      </c>
      <c r="F21" s="185">
        <v>61.223684210526315</v>
      </c>
      <c r="G21" s="184">
        <v>180800</v>
      </c>
      <c r="H21" s="185">
        <v>23.789473684210527</v>
      </c>
      <c r="I21" s="186">
        <v>158.73573309920982</v>
      </c>
      <c r="J21" s="187">
        <v>2.5735619469026547</v>
      </c>
      <c r="L21" s="242"/>
      <c r="M21" s="242"/>
      <c r="N21" s="242"/>
    </row>
    <row r="22" spans="1:14">
      <c r="A22" s="183">
        <v>2568</v>
      </c>
      <c r="B22" s="184">
        <v>758000</v>
      </c>
      <c r="C22" s="184">
        <v>112800</v>
      </c>
      <c r="D22" s="185">
        <v>14.881266490765171</v>
      </c>
      <c r="E22" s="184">
        <v>458600</v>
      </c>
      <c r="F22" s="185">
        <v>60.501319261213723</v>
      </c>
      <c r="G22" s="184">
        <v>186600</v>
      </c>
      <c r="H22" s="185">
        <v>24.61741424802111</v>
      </c>
      <c r="I22" s="186">
        <v>165.42553191489361</v>
      </c>
      <c r="J22" s="187">
        <v>2.457663451232583</v>
      </c>
      <c r="L22" s="242"/>
      <c r="M22" s="242"/>
      <c r="N22" s="242"/>
    </row>
    <row r="23" spans="1:14">
      <c r="A23" s="183">
        <v>2569</v>
      </c>
      <c r="B23" s="184">
        <v>756000</v>
      </c>
      <c r="C23" s="184">
        <v>110600</v>
      </c>
      <c r="D23" s="185">
        <v>14.62962962962963</v>
      </c>
      <c r="E23" s="184">
        <v>453200</v>
      </c>
      <c r="F23" s="185">
        <v>59.94708994708995</v>
      </c>
      <c r="G23" s="184">
        <v>192200</v>
      </c>
      <c r="H23" s="185">
        <v>25.423280423280424</v>
      </c>
      <c r="I23" s="186">
        <v>173.77938517179024</v>
      </c>
      <c r="J23" s="187">
        <v>2.3579604578563997</v>
      </c>
      <c r="L23" s="242"/>
      <c r="M23" s="242"/>
      <c r="N23" s="242"/>
    </row>
    <row r="24" spans="1:14">
      <c r="A24" s="183">
        <v>2570</v>
      </c>
      <c r="B24" s="184">
        <v>753300</v>
      </c>
      <c r="C24" s="184">
        <v>108200</v>
      </c>
      <c r="D24" s="185">
        <v>14.363467410062393</v>
      </c>
      <c r="E24" s="184">
        <v>448200</v>
      </c>
      <c r="F24" s="185">
        <v>59.498207885304659</v>
      </c>
      <c r="G24" s="184">
        <v>196900</v>
      </c>
      <c r="H24" s="185">
        <v>26.13832470463295</v>
      </c>
      <c r="I24" s="186">
        <v>181.97781885397413</v>
      </c>
      <c r="J24" s="187">
        <v>2.2762823768410358</v>
      </c>
      <c r="L24" s="242"/>
      <c r="M24" s="242"/>
      <c r="N24" s="242"/>
    </row>
    <row r="25" spans="1:14">
      <c r="A25" s="183">
        <v>2571</v>
      </c>
      <c r="B25" s="184">
        <v>750400</v>
      </c>
      <c r="C25" s="184">
        <v>105800</v>
      </c>
      <c r="D25" s="185">
        <v>14.09914712153518</v>
      </c>
      <c r="E25" s="184">
        <v>442900</v>
      </c>
      <c r="F25" s="185">
        <v>59.021855010660978</v>
      </c>
      <c r="G25" s="184">
        <v>201700</v>
      </c>
      <c r="H25" s="185">
        <v>26.878997867803839</v>
      </c>
      <c r="I25" s="186">
        <v>190.64272211720228</v>
      </c>
      <c r="J25" s="187">
        <v>2.1958353991075854</v>
      </c>
      <c r="L25" s="242"/>
      <c r="M25" s="242"/>
      <c r="N25" s="242"/>
    </row>
    <row r="26" spans="1:14">
      <c r="A26" s="183">
        <v>2572</v>
      </c>
      <c r="B26" s="184">
        <v>748000</v>
      </c>
      <c r="C26" s="184">
        <v>103700</v>
      </c>
      <c r="D26" s="185">
        <v>13.863636363636363</v>
      </c>
      <c r="E26" s="184">
        <v>437800</v>
      </c>
      <c r="F26" s="185">
        <v>58.529411764705884</v>
      </c>
      <c r="G26" s="184">
        <v>206500</v>
      </c>
      <c r="H26" s="185">
        <v>27.606951871657753</v>
      </c>
      <c r="I26" s="186">
        <v>199.1321118611379</v>
      </c>
      <c r="J26" s="187">
        <v>2.1200968523002421</v>
      </c>
      <c r="L26" s="242"/>
      <c r="M26" s="242"/>
      <c r="N26" s="242"/>
    </row>
    <row r="27" spans="1:14">
      <c r="A27" s="188">
        <v>2573</v>
      </c>
      <c r="B27" s="189">
        <v>744200</v>
      </c>
      <c r="C27" s="189">
        <v>101400</v>
      </c>
      <c r="D27" s="190">
        <v>13.625369524321419</v>
      </c>
      <c r="E27" s="189">
        <v>432800</v>
      </c>
      <c r="F27" s="190">
        <v>58.156409567320615</v>
      </c>
      <c r="G27" s="189">
        <v>210000</v>
      </c>
      <c r="H27" s="190">
        <v>28.218220908357967</v>
      </c>
      <c r="I27" s="191">
        <v>207.10059171597632</v>
      </c>
      <c r="J27" s="192">
        <v>2.0609523809523811</v>
      </c>
      <c r="L27" s="242"/>
      <c r="M27" s="242"/>
      <c r="N27" s="242"/>
    </row>
    <row r="28" spans="1:14" ht="22.5" customHeight="1">
      <c r="A28" s="1186" t="s">
        <v>245</v>
      </c>
      <c r="B28" s="1186"/>
      <c r="C28" s="1186"/>
      <c r="D28" s="1186"/>
      <c r="E28" s="1186"/>
      <c r="F28" s="1186"/>
      <c r="G28" s="1186"/>
      <c r="H28" s="1186"/>
      <c r="I28" s="1186"/>
      <c r="J28" s="1186"/>
    </row>
    <row r="29" spans="1:14">
      <c r="A29" s="180" t="s">
        <v>226</v>
      </c>
    </row>
    <row r="30" spans="1:14" ht="26.25" customHeight="1">
      <c r="A30" s="182" t="s">
        <v>55</v>
      </c>
    </row>
    <row r="31" spans="1:14" ht="273.75" customHeight="1">
      <c r="A31" s="1179" t="s">
        <v>266</v>
      </c>
      <c r="B31" s="1179"/>
      <c r="C31" s="1179"/>
      <c r="D31" s="1179"/>
      <c r="E31" s="1179"/>
      <c r="F31" s="1179"/>
      <c r="G31" s="1179"/>
      <c r="H31" s="1179"/>
      <c r="I31" s="1179"/>
      <c r="J31" s="1180"/>
    </row>
    <row r="32" spans="1:14">
      <c r="A32" s="145" t="s">
        <v>316</v>
      </c>
    </row>
    <row r="33" spans="1:1">
      <c r="A33" s="145"/>
    </row>
  </sheetData>
  <mergeCells count="10">
    <mergeCell ref="A1:J1"/>
    <mergeCell ref="J2:J3"/>
    <mergeCell ref="A31:J31"/>
    <mergeCell ref="I2:I3"/>
    <mergeCell ref="A2:A3"/>
    <mergeCell ref="B2:B3"/>
    <mergeCell ref="C2:D2"/>
    <mergeCell ref="E2:F2"/>
    <mergeCell ref="G2:H2"/>
    <mergeCell ref="A28:J28"/>
  </mergeCells>
  <pageMargins left="0.70866141732283472" right="0.11811023622047245" top="0.55118110236220474" bottom="0.35433070866141736"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O65"/>
  <sheetViews>
    <sheetView view="pageBreakPreview" zoomScale="90" zoomScaleNormal="100" zoomScaleSheetLayoutView="90" workbookViewId="0">
      <pane xSplit="2" ySplit="8" topLeftCell="C18" activePane="bottomRight" state="frozen"/>
      <selection activeCell="O14" sqref="O14"/>
      <selection pane="topRight" activeCell="O14" sqref="O14"/>
      <selection pane="bottomLeft" activeCell="O14" sqref="O14"/>
      <selection pane="bottomRight" activeCell="O16" sqref="O16"/>
    </sheetView>
  </sheetViews>
  <sheetFormatPr defaultRowHeight="21.95" customHeight="1"/>
  <cols>
    <col min="1" max="1" width="11" style="86" customWidth="1"/>
    <col min="2" max="2" width="19.42578125" style="199" customWidth="1"/>
    <col min="3" max="3" width="7.7109375" style="200" customWidth="1"/>
    <col min="4" max="4" width="6.7109375" style="200" customWidth="1"/>
    <col min="5" max="5" width="6.85546875" style="200" customWidth="1"/>
    <col min="6" max="7" width="7.7109375" style="105" customWidth="1"/>
    <col min="8" max="8" width="7.7109375" style="91" customWidth="1"/>
    <col min="9" max="9" width="7.7109375" style="105" customWidth="1"/>
    <col min="10" max="10" width="7.140625" style="105" customWidth="1"/>
    <col min="11" max="13" width="8.28515625" style="105" customWidth="1"/>
    <col min="14" max="15" width="6.85546875" style="105" bestFit="1" customWidth="1"/>
    <col min="16" max="16384" width="9.140625" style="105"/>
  </cols>
  <sheetData>
    <row r="1" spans="1:15" ht="21.95" customHeight="1">
      <c r="A1" s="1187" t="s">
        <v>404</v>
      </c>
      <c r="B1" s="1187"/>
      <c r="C1" s="1187"/>
      <c r="D1" s="1187"/>
      <c r="E1" s="1187"/>
      <c r="F1" s="1187"/>
      <c r="G1" s="1187"/>
      <c r="H1" s="1187"/>
      <c r="I1" s="1187"/>
      <c r="J1" s="1187"/>
    </row>
    <row r="2" spans="1:15" ht="21.95" customHeight="1">
      <c r="A2" s="256" t="s">
        <v>57</v>
      </c>
      <c r="B2" s="255"/>
      <c r="C2" s="255" t="s">
        <v>108</v>
      </c>
      <c r="D2" s="255" t="s">
        <v>116</v>
      </c>
      <c r="E2" s="255" t="s">
        <v>139</v>
      </c>
      <c r="F2" s="255" t="s">
        <v>151</v>
      </c>
      <c r="G2" s="255" t="s">
        <v>160</v>
      </c>
      <c r="H2" s="255" t="s">
        <v>201</v>
      </c>
      <c r="I2" s="255" t="s">
        <v>238</v>
      </c>
      <c r="J2" s="255" t="s">
        <v>276</v>
      </c>
      <c r="K2" s="255" t="s">
        <v>277</v>
      </c>
      <c r="L2" s="255" t="s">
        <v>299</v>
      </c>
      <c r="M2" s="255" t="s">
        <v>311</v>
      </c>
      <c r="N2" s="255" t="s">
        <v>352</v>
      </c>
      <c r="O2" s="255" t="s">
        <v>403</v>
      </c>
    </row>
    <row r="3" spans="1:15" ht="21.95" customHeight="1">
      <c r="A3" s="99"/>
      <c r="B3" s="97" t="s">
        <v>110</v>
      </c>
      <c r="C3" s="303">
        <v>30.239486659591215</v>
      </c>
      <c r="D3" s="304">
        <v>29.645041504255168</v>
      </c>
      <c r="E3" s="304">
        <v>35.549999999999997</v>
      </c>
      <c r="F3" s="304">
        <v>35.049999999999997</v>
      </c>
      <c r="G3" s="304">
        <v>34.58</v>
      </c>
      <c r="H3" s="304">
        <v>34.15</v>
      </c>
      <c r="I3" s="304">
        <v>33.76</v>
      </c>
      <c r="J3" s="304">
        <v>33.4</v>
      </c>
      <c r="K3" s="304">
        <v>33.1</v>
      </c>
      <c r="L3" s="635">
        <v>32.83</v>
      </c>
      <c r="M3" s="635">
        <v>32.6</v>
      </c>
      <c r="N3" s="304">
        <v>25.550111370010399</v>
      </c>
      <c r="O3" s="813"/>
    </row>
    <row r="4" spans="1:15" ht="21.95" customHeight="1">
      <c r="A4" s="99" t="s">
        <v>98</v>
      </c>
      <c r="B4" s="100" t="s">
        <v>143</v>
      </c>
      <c r="C4" s="300">
        <v>16.372796393857708</v>
      </c>
      <c r="D4" s="300">
        <v>16.911616372563561</v>
      </c>
      <c r="E4" s="305">
        <v>19.670000000000002</v>
      </c>
      <c r="F4" s="305">
        <v>20.420000000000002</v>
      </c>
      <c r="G4" s="305">
        <v>21.24</v>
      </c>
      <c r="H4" s="305">
        <v>22.14</v>
      </c>
      <c r="I4" s="305">
        <v>23.1</v>
      </c>
      <c r="J4" s="305">
        <v>24.09</v>
      </c>
      <c r="K4" s="305">
        <v>25.14</v>
      </c>
      <c r="L4" s="305">
        <v>26.23</v>
      </c>
      <c r="M4" s="1147">
        <v>27.37</v>
      </c>
      <c r="N4" s="305">
        <v>25.991054223022196</v>
      </c>
      <c r="O4" s="94"/>
    </row>
    <row r="5" spans="1:15" ht="21.95" customHeight="1">
      <c r="A5" s="101"/>
      <c r="B5" s="102" t="s">
        <v>103</v>
      </c>
      <c r="C5" s="301">
        <v>46.61228305344892</v>
      </c>
      <c r="D5" s="301">
        <v>46.556657876818733</v>
      </c>
      <c r="E5" s="301">
        <v>55.22</v>
      </c>
      <c r="F5" s="301">
        <v>55.47</v>
      </c>
      <c r="G5" s="301">
        <v>55.83</v>
      </c>
      <c r="H5" s="301">
        <v>56.29</v>
      </c>
      <c r="I5" s="301">
        <v>56.85</v>
      </c>
      <c r="J5" s="301">
        <v>57.5</v>
      </c>
      <c r="K5" s="301">
        <v>58.24</v>
      </c>
      <c r="L5" s="301">
        <v>59.06</v>
      </c>
      <c r="M5" s="1148">
        <v>59.97</v>
      </c>
      <c r="N5" s="302">
        <v>51.541165593032602</v>
      </c>
      <c r="O5" s="93"/>
    </row>
    <row r="6" spans="1:15" ht="21.95" customHeight="1">
      <c r="A6" s="96"/>
      <c r="B6" s="97" t="s">
        <v>110</v>
      </c>
      <c r="C6" s="303">
        <v>27.572846503503985</v>
      </c>
      <c r="D6" s="303">
        <v>27.142187259825391</v>
      </c>
      <c r="E6" s="304">
        <v>26.533183221072655</v>
      </c>
      <c r="F6" s="304">
        <v>26.054358559665342</v>
      </c>
      <c r="G6" s="304">
        <v>25.478974434636417</v>
      </c>
      <c r="H6" s="304">
        <v>25.239852251411804</v>
      </c>
      <c r="I6" s="304">
        <v>25.343496265931588</v>
      </c>
      <c r="J6" s="304">
        <v>24.503158528025672</v>
      </c>
      <c r="K6" s="304">
        <v>24.2489603470415</v>
      </c>
      <c r="L6" s="304">
        <v>23.956178143433213</v>
      </c>
      <c r="M6" s="813">
        <v>23.58679227608004</v>
      </c>
      <c r="N6" s="813">
        <v>23.222280137540871</v>
      </c>
      <c r="O6" s="813">
        <v>22.843722868915091</v>
      </c>
    </row>
    <row r="7" spans="1:15" ht="21.95" customHeight="1">
      <c r="A7" s="103" t="s">
        <v>68</v>
      </c>
      <c r="B7" s="100" t="s">
        <v>143</v>
      </c>
      <c r="C7" s="300">
        <v>19.044247649908876</v>
      </c>
      <c r="D7" s="300">
        <v>19.652922760818679</v>
      </c>
      <c r="E7" s="305">
        <v>20.18615214395248</v>
      </c>
      <c r="F7" s="305">
        <v>20.92738455318057</v>
      </c>
      <c r="G7" s="305">
        <v>21.685229008893227</v>
      </c>
      <c r="H7" s="305">
        <v>22.549799367304345</v>
      </c>
      <c r="I7" s="305">
        <v>22.481441792118819</v>
      </c>
      <c r="J7" s="305">
        <v>24.30863330993683</v>
      </c>
      <c r="K7" s="305">
        <v>25.132690559366555</v>
      </c>
      <c r="L7" s="305">
        <v>26.327394137072105</v>
      </c>
      <c r="M7" s="94">
        <v>27.500885864053469</v>
      </c>
      <c r="N7" s="94">
        <v>28.984327840076809</v>
      </c>
      <c r="O7" s="94">
        <v>30.565242646890429</v>
      </c>
    </row>
    <row r="8" spans="1:15" ht="21.95" customHeight="1">
      <c r="A8" s="195"/>
      <c r="B8" s="102" t="s">
        <v>103</v>
      </c>
      <c r="C8" s="301">
        <v>46.617094153412857</v>
      </c>
      <c r="D8" s="301">
        <v>46.795110020644074</v>
      </c>
      <c r="E8" s="302">
        <v>46.719335365025138</v>
      </c>
      <c r="F8" s="302">
        <v>46.981743112845912</v>
      </c>
      <c r="G8" s="302">
        <v>47.164203443529644</v>
      </c>
      <c r="H8" s="302">
        <v>47.78965161871615</v>
      </c>
      <c r="I8" s="302">
        <v>47.824938058050407</v>
      </c>
      <c r="J8" s="302">
        <f>SUM(J6:J7)</f>
        <v>48.811791837962502</v>
      </c>
      <c r="K8" s="302">
        <v>49.381650906408055</v>
      </c>
      <c r="L8" s="302">
        <v>50.283572280505318</v>
      </c>
      <c r="M8" s="93">
        <v>51.087678140133512</v>
      </c>
      <c r="N8" s="93">
        <v>52.206607977617679</v>
      </c>
      <c r="O8" s="93">
        <v>53.408965515805519</v>
      </c>
    </row>
    <row r="9" spans="1:15" ht="21.95" customHeight="1">
      <c r="A9" s="196"/>
      <c r="B9" s="97" t="s">
        <v>110</v>
      </c>
      <c r="C9" s="921">
        <v>24.04502258478481</v>
      </c>
      <c r="D9" s="303">
        <v>23.689979211863399</v>
      </c>
      <c r="E9" s="304">
        <v>22.505202488171037</v>
      </c>
      <c r="F9" s="304">
        <v>22.505202488171037</v>
      </c>
      <c r="G9" s="304">
        <v>22.070111577114822</v>
      </c>
      <c r="H9" s="304">
        <v>22.053305731659982</v>
      </c>
      <c r="I9" s="304">
        <v>22.009751768005781</v>
      </c>
      <c r="J9" s="304">
        <v>21.516591614308005</v>
      </c>
      <c r="K9" s="304">
        <v>21.476879615996936</v>
      </c>
      <c r="L9" s="304">
        <v>21.247058823529411</v>
      </c>
      <c r="M9" s="813">
        <v>20.8731545646279</v>
      </c>
      <c r="N9" s="813">
        <v>20.785056150077754</v>
      </c>
      <c r="O9" s="813">
        <v>20.540429197408336</v>
      </c>
    </row>
    <row r="10" spans="1:15" ht="21.95" customHeight="1">
      <c r="A10" s="99" t="s">
        <v>27</v>
      </c>
      <c r="B10" s="100" t="s">
        <v>143</v>
      </c>
      <c r="C10" s="300">
        <v>17.611044214168206</v>
      </c>
      <c r="D10" s="300">
        <v>18.278832918892281</v>
      </c>
      <c r="E10" s="305">
        <v>19.577146273101022</v>
      </c>
      <c r="F10" s="305">
        <v>19.577146273101022</v>
      </c>
      <c r="G10" s="305">
        <v>20.388541584236766</v>
      </c>
      <c r="H10" s="305">
        <v>21.192909820157848</v>
      </c>
      <c r="I10" s="305">
        <v>21.170838003447823</v>
      </c>
      <c r="J10" s="305">
        <v>23.069255824715661</v>
      </c>
      <c r="K10" s="305">
        <v>24.102536479094098</v>
      </c>
      <c r="L10" s="305">
        <v>25.415987933634991</v>
      </c>
      <c r="M10" s="94">
        <v>25.38535703525158</v>
      </c>
      <c r="N10" s="94">
        <v>28.460436784293957</v>
      </c>
      <c r="O10" s="94">
        <v>30.389623359924094</v>
      </c>
    </row>
    <row r="11" spans="1:15" ht="21.95" customHeight="1">
      <c r="A11" s="101"/>
      <c r="B11" s="102" t="s">
        <v>103</v>
      </c>
      <c r="C11" s="301">
        <v>41.656066798953013</v>
      </c>
      <c r="D11" s="301">
        <v>41.96881213075568</v>
      </c>
      <c r="E11" s="302">
        <v>42.082348761272058</v>
      </c>
      <c r="F11" s="302">
        <v>42.082348761272058</v>
      </c>
      <c r="G11" s="302">
        <v>42.458653161351585</v>
      </c>
      <c r="H11" s="302">
        <v>43.246215551817826</v>
      </c>
      <c r="I11" s="302">
        <v>43.180589771453604</v>
      </c>
      <c r="J11" s="302">
        <v>44.585847439023667</v>
      </c>
      <c r="K11" s="302">
        <v>45.579416095091034</v>
      </c>
      <c r="L11" s="302">
        <v>46.663046757164402</v>
      </c>
      <c r="M11" s="93">
        <v>46.258511599879483</v>
      </c>
      <c r="N11" s="93">
        <v>49.245492934371718</v>
      </c>
      <c r="O11" s="93">
        <v>50.930052557332438</v>
      </c>
    </row>
    <row r="12" spans="1:15" ht="21.95" customHeight="1">
      <c r="A12" s="96"/>
      <c r="B12" s="97" t="s">
        <v>110</v>
      </c>
      <c r="C12" s="303">
        <v>31.568562972706346</v>
      </c>
      <c r="D12" s="303">
        <v>31.000489407816541</v>
      </c>
      <c r="E12" s="304">
        <v>30.498371109724822</v>
      </c>
      <c r="F12" s="304">
        <v>29.924398625429554</v>
      </c>
      <c r="G12" s="304">
        <v>28.964236370637131</v>
      </c>
      <c r="H12" s="304">
        <v>28.424938474159148</v>
      </c>
      <c r="I12" s="304">
        <v>28.692924442833846</v>
      </c>
      <c r="J12" s="304">
        <v>27.336812851623399</v>
      </c>
      <c r="K12" s="304">
        <v>27.028606098739356</v>
      </c>
      <c r="L12" s="304">
        <v>26.617143624281209</v>
      </c>
      <c r="M12" s="813">
        <v>26.225974492545358</v>
      </c>
      <c r="N12" s="813">
        <v>25.690235690235692</v>
      </c>
      <c r="O12" s="813">
        <v>25.127410700253698</v>
      </c>
    </row>
    <row r="13" spans="1:15" ht="21.95" customHeight="1">
      <c r="A13" s="99" t="s">
        <v>28</v>
      </c>
      <c r="B13" s="100" t="s">
        <v>143</v>
      </c>
      <c r="C13" s="300">
        <v>17.534175788039647</v>
      </c>
      <c r="D13" s="300">
        <v>17.8517327367219</v>
      </c>
      <c r="E13" s="305">
        <v>18.347542801691272</v>
      </c>
      <c r="F13" s="305">
        <v>18.845360824742269</v>
      </c>
      <c r="G13" s="305">
        <v>19.383479422889629</v>
      </c>
      <c r="H13" s="305">
        <v>20.324036095159968</v>
      </c>
      <c r="I13" s="305">
        <v>20.028537778583075</v>
      </c>
      <c r="J13" s="305">
        <v>21.891592670417317</v>
      </c>
      <c r="K13" s="305">
        <v>22.498370823127569</v>
      </c>
      <c r="L13" s="305">
        <v>23.430962343096233</v>
      </c>
      <c r="M13" s="94">
        <v>23.513562062151966</v>
      </c>
      <c r="N13" s="94">
        <v>25.631874298540964</v>
      </c>
      <c r="O13" s="94">
        <v>26.795536696526796</v>
      </c>
    </row>
    <row r="14" spans="1:15" ht="21.95" customHeight="1">
      <c r="A14" s="101"/>
      <c r="B14" s="102" t="s">
        <v>103</v>
      </c>
      <c r="C14" s="301">
        <v>49.102738760745993</v>
      </c>
      <c r="D14" s="301">
        <v>48.852222144538445</v>
      </c>
      <c r="E14" s="302">
        <v>48.845913911416098</v>
      </c>
      <c r="F14" s="302">
        <v>48.769759450171819</v>
      </c>
      <c r="G14" s="302">
        <v>48.34771579352676</v>
      </c>
      <c r="H14" s="302">
        <v>48.748974569319117</v>
      </c>
      <c r="I14" s="302">
        <v>48.721462221416921</v>
      </c>
      <c r="J14" s="302">
        <v>49.228405522040717</v>
      </c>
      <c r="K14" s="302">
        <v>49.526976921866925</v>
      </c>
      <c r="L14" s="302">
        <v>50.048105967377438</v>
      </c>
      <c r="M14" s="93">
        <v>49.739536554697324</v>
      </c>
      <c r="N14" s="93">
        <v>51.322109988776653</v>
      </c>
      <c r="O14" s="93">
        <v>51.922947396780494</v>
      </c>
    </row>
    <row r="15" spans="1:15" ht="21.95" customHeight="1">
      <c r="A15" s="99"/>
      <c r="B15" s="100" t="s">
        <v>110</v>
      </c>
      <c r="C15" s="300">
        <v>28.671474498218785</v>
      </c>
      <c r="D15" s="300">
        <v>28.121243794094593</v>
      </c>
      <c r="E15" s="305">
        <v>27.293921152440934</v>
      </c>
      <c r="F15" s="305">
        <v>27.103637731623245</v>
      </c>
      <c r="G15" s="305">
        <v>26.300724321494023</v>
      </c>
      <c r="H15" s="305">
        <v>25.888960435000357</v>
      </c>
      <c r="I15" s="305">
        <v>26.11313676681976</v>
      </c>
      <c r="J15" s="305">
        <v>25.23276795380729</v>
      </c>
      <c r="K15" s="305">
        <v>24.841481804473027</v>
      </c>
      <c r="L15" s="305">
        <v>24.370255190707034</v>
      </c>
      <c r="M15" s="94">
        <v>24.135381430340672</v>
      </c>
      <c r="N15" s="91">
        <v>23.692761634421451</v>
      </c>
      <c r="O15" s="91">
        <v>23.266906732527666</v>
      </c>
    </row>
    <row r="16" spans="1:15" ht="21.95" customHeight="1">
      <c r="A16" s="104" t="s">
        <v>29</v>
      </c>
      <c r="B16" s="100" t="s">
        <v>143</v>
      </c>
      <c r="C16" s="300">
        <v>20.724650273698845</v>
      </c>
      <c r="D16" s="300">
        <v>21.322184478703946</v>
      </c>
      <c r="E16" s="305">
        <v>21.91969101221337</v>
      </c>
      <c r="F16" s="305">
        <v>22.589281027453588</v>
      </c>
      <c r="G16" s="305">
        <v>23.406929051400645</v>
      </c>
      <c r="H16" s="305">
        <v>24.148601273520786</v>
      </c>
      <c r="I16" s="305">
        <v>24.200645093433369</v>
      </c>
      <c r="J16" s="305">
        <v>25.855286900036091</v>
      </c>
      <c r="K16" s="305">
        <v>26.407587071455822</v>
      </c>
      <c r="L16" s="305">
        <v>27.503887313637613</v>
      </c>
      <c r="M16" s="94">
        <v>27.791641250300376</v>
      </c>
      <c r="N16" s="91">
        <v>30.029132740718605</v>
      </c>
      <c r="O16" s="91">
        <v>31.417205557964596</v>
      </c>
    </row>
    <row r="17" spans="1:15" ht="21.95" customHeight="1">
      <c r="A17" s="101"/>
      <c r="B17" s="102" t="s">
        <v>103</v>
      </c>
      <c r="C17" s="301">
        <v>49.396124771917627</v>
      </c>
      <c r="D17" s="301">
        <v>49.443428272798535</v>
      </c>
      <c r="E17" s="302">
        <v>49.2136121646543</v>
      </c>
      <c r="F17" s="302">
        <v>49.692918759076832</v>
      </c>
      <c r="G17" s="302">
        <v>49.707653372894669</v>
      </c>
      <c r="H17" s="302">
        <v>50.037561708521139</v>
      </c>
      <c r="I17" s="302">
        <v>50.31378186025313</v>
      </c>
      <c r="J17" s="302">
        <v>51.088054853843374</v>
      </c>
      <c r="K17" s="302">
        <v>51.249068875928849</v>
      </c>
      <c r="L17" s="302">
        <v>51.874142504344647</v>
      </c>
      <c r="M17" s="93">
        <v>51.927022680641045</v>
      </c>
      <c r="N17" s="91">
        <v>53.721894375140053</v>
      </c>
      <c r="O17" s="93">
        <v>54.684112290492259</v>
      </c>
    </row>
    <row r="18" spans="1:15" ht="21.95" customHeight="1">
      <c r="A18" s="96"/>
      <c r="B18" s="97" t="s">
        <v>110</v>
      </c>
      <c r="C18" s="303">
        <v>31.47198888815398</v>
      </c>
      <c r="D18" s="303">
        <v>30.848295173776972</v>
      </c>
      <c r="E18" s="304">
        <v>30.481212920237311</v>
      </c>
      <c r="F18" s="304">
        <v>29.832755019816144</v>
      </c>
      <c r="G18" s="304">
        <v>29.205917528137746</v>
      </c>
      <c r="H18" s="304">
        <v>28.547863034241441</v>
      </c>
      <c r="I18" s="304">
        <v>28.878889954349127</v>
      </c>
      <c r="J18" s="304">
        <v>27.338273583016221</v>
      </c>
      <c r="K18" s="304">
        <v>26.902014636678778</v>
      </c>
      <c r="L18" s="304">
        <v>26.481821087874557</v>
      </c>
      <c r="M18" s="813">
        <v>25.985022264201863</v>
      </c>
      <c r="N18" s="813">
        <v>25.29067300347959</v>
      </c>
      <c r="O18" s="91">
        <v>24.827326169297478</v>
      </c>
    </row>
    <row r="19" spans="1:15" ht="21.95" customHeight="1">
      <c r="A19" s="99" t="s">
        <v>30</v>
      </c>
      <c r="B19" s="100" t="s">
        <v>143</v>
      </c>
      <c r="C19" s="300">
        <v>17.215093590845957</v>
      </c>
      <c r="D19" s="300">
        <v>17.766430571569757</v>
      </c>
      <c r="E19" s="305">
        <v>18.291034937376402</v>
      </c>
      <c r="F19" s="305">
        <v>18.898518311434163</v>
      </c>
      <c r="G19" s="305">
        <v>19.541604547911991</v>
      </c>
      <c r="H19" s="305">
        <v>19.823377488961093</v>
      </c>
      <c r="I19" s="305">
        <v>20.156868530402498</v>
      </c>
      <c r="J19" s="305">
        <v>21.611923359369783</v>
      </c>
      <c r="K19" s="305">
        <v>22.541155192336674</v>
      </c>
      <c r="L19" s="305">
        <v>23.784847822063696</v>
      </c>
      <c r="M19" s="94">
        <v>23.844622857913912</v>
      </c>
      <c r="N19" s="94">
        <v>26.16311635406942</v>
      </c>
      <c r="O19" s="91">
        <v>27.687798858553137</v>
      </c>
    </row>
    <row r="20" spans="1:15" ht="21.95" customHeight="1">
      <c r="A20" s="101"/>
      <c r="B20" s="102" t="s">
        <v>103</v>
      </c>
      <c r="C20" s="301">
        <v>48.687082478999933</v>
      </c>
      <c r="D20" s="301">
        <v>48.614725745346732</v>
      </c>
      <c r="E20" s="302">
        <v>48.772247857613714</v>
      </c>
      <c r="F20" s="302">
        <v>48.731273331250307</v>
      </c>
      <c r="G20" s="302">
        <v>48.747522076049741</v>
      </c>
      <c r="H20" s="302">
        <v>48.37124052320253</v>
      </c>
      <c r="I20" s="302">
        <v>49.035758484751625</v>
      </c>
      <c r="J20" s="302">
        <v>48.950196942386007</v>
      </c>
      <c r="K20" s="302">
        <v>49.44316982901546</v>
      </c>
      <c r="L20" s="302">
        <v>50.266668909938254</v>
      </c>
      <c r="M20" s="93">
        <v>49.829645122115771</v>
      </c>
      <c r="N20" s="93">
        <v>51.453789357549006</v>
      </c>
      <c r="O20" s="93">
        <v>52.515125027850615</v>
      </c>
    </row>
    <row r="21" spans="1:15" ht="21.95" customHeight="1">
      <c r="A21" s="96"/>
      <c r="B21" s="97" t="s">
        <v>110</v>
      </c>
      <c r="C21" s="303">
        <v>26.350171593714251</v>
      </c>
      <c r="D21" s="303">
        <v>25.978550654386815</v>
      </c>
      <c r="E21" s="304">
        <v>25.315036956258329</v>
      </c>
      <c r="F21" s="304">
        <v>24.803591470258137</v>
      </c>
      <c r="G21" s="304">
        <v>24.21357991115946</v>
      </c>
      <c r="H21" s="304">
        <v>24.034677816035416</v>
      </c>
      <c r="I21" s="304">
        <v>24.122733697056276</v>
      </c>
      <c r="J21" s="304">
        <v>23.551006439971378</v>
      </c>
      <c r="K21" s="304">
        <v>23.217028746982667</v>
      </c>
      <c r="L21" s="304">
        <v>22.94184648484465</v>
      </c>
      <c r="M21" s="813">
        <v>22.773004567376791</v>
      </c>
      <c r="N21" s="91">
        <v>22.278587353387831</v>
      </c>
      <c r="O21" s="91">
        <v>22.025192213315883</v>
      </c>
    </row>
    <row r="22" spans="1:15" ht="21.95" customHeight="1">
      <c r="A22" s="99" t="s">
        <v>31</v>
      </c>
      <c r="B22" s="100" t="s">
        <v>143</v>
      </c>
      <c r="C22" s="300">
        <v>23.577578421337829</v>
      </c>
      <c r="D22" s="300">
        <v>24.40620455647116</v>
      </c>
      <c r="E22" s="305">
        <v>25.112080455591904</v>
      </c>
      <c r="F22" s="305">
        <v>25.983559316892649</v>
      </c>
      <c r="G22" s="305">
        <v>26.609857069470884</v>
      </c>
      <c r="H22" s="305">
        <v>28.280250860796851</v>
      </c>
      <c r="I22" s="305">
        <v>27.546693819242869</v>
      </c>
      <c r="J22" s="305">
        <v>29.972311234172295</v>
      </c>
      <c r="K22" s="305">
        <v>30.950813505125552</v>
      </c>
      <c r="L22" s="305">
        <v>32.180598620515092</v>
      </c>
      <c r="M22" s="94">
        <v>32.485866683701175</v>
      </c>
      <c r="N22" s="91">
        <v>35.089986752399113</v>
      </c>
      <c r="O22" s="91">
        <v>36.610502208408306</v>
      </c>
    </row>
    <row r="23" spans="1:15" ht="21.95" customHeight="1">
      <c r="A23" s="101"/>
      <c r="B23" s="102" t="s">
        <v>103</v>
      </c>
      <c r="C23" s="301">
        <v>49.927750015052084</v>
      </c>
      <c r="D23" s="301">
        <v>50.384755210857975</v>
      </c>
      <c r="E23" s="302">
        <v>50.427117411850233</v>
      </c>
      <c r="F23" s="302">
        <v>50.787150787150786</v>
      </c>
      <c r="G23" s="302">
        <v>50.823436980630348</v>
      </c>
      <c r="H23" s="302">
        <v>52.314928676832267</v>
      </c>
      <c r="I23" s="302">
        <v>51.669427516299145</v>
      </c>
      <c r="J23" s="302">
        <v>53.523317674143669</v>
      </c>
      <c r="K23" s="302">
        <v>54.167842252108208</v>
      </c>
      <c r="L23" s="302">
        <v>55.122445105359745</v>
      </c>
      <c r="M23" s="93">
        <v>55.258871251077963</v>
      </c>
      <c r="N23" s="91">
        <v>57.368574105786941</v>
      </c>
      <c r="O23" s="93">
        <v>58.635694421724196</v>
      </c>
    </row>
    <row r="24" spans="1:15" ht="21.95" customHeight="1">
      <c r="A24" s="96"/>
      <c r="B24" s="97" t="s">
        <v>110</v>
      </c>
      <c r="C24" s="303">
        <v>26.488914373088686</v>
      </c>
      <c r="D24" s="303">
        <v>26.192081687698682</v>
      </c>
      <c r="E24" s="304">
        <v>25.498354944842269</v>
      </c>
      <c r="F24" s="304">
        <v>24.827370356604916</v>
      </c>
      <c r="G24" s="304">
        <v>24.183354007915412</v>
      </c>
      <c r="H24" s="304">
        <v>24.028706772114582</v>
      </c>
      <c r="I24" s="304">
        <v>24.137143311184609</v>
      </c>
      <c r="J24" s="304">
        <v>23.265677694328925</v>
      </c>
      <c r="K24" s="304">
        <v>22.952460383653044</v>
      </c>
      <c r="L24" s="304">
        <v>22.775605115738294</v>
      </c>
      <c r="M24" s="813">
        <v>22.482711370886591</v>
      </c>
      <c r="N24" s="813">
        <v>22.199539590843941</v>
      </c>
      <c r="O24" s="91">
        <v>21.810154525386313</v>
      </c>
    </row>
    <row r="25" spans="1:15" ht="21.95" customHeight="1">
      <c r="A25" s="99" t="s">
        <v>32</v>
      </c>
      <c r="B25" s="100" t="s">
        <v>143</v>
      </c>
      <c r="C25" s="300">
        <v>25.48547400611621</v>
      </c>
      <c r="D25" s="300">
        <v>26.153549754358924</v>
      </c>
      <c r="E25" s="305">
        <v>26.816334430036772</v>
      </c>
      <c r="F25" s="305">
        <v>27.669646524911485</v>
      </c>
      <c r="G25" s="305">
        <v>28.68056786185441</v>
      </c>
      <c r="H25" s="305">
        <v>30.357614816923171</v>
      </c>
      <c r="I25" s="305">
        <v>29.854096520763189</v>
      </c>
      <c r="J25" s="305">
        <v>32.112635259553514</v>
      </c>
      <c r="K25" s="305">
        <v>32.710592160133444</v>
      </c>
      <c r="L25" s="305">
        <v>34.112673078955716</v>
      </c>
      <c r="M25" s="94">
        <v>34.549425139700688</v>
      </c>
      <c r="N25" s="94">
        <v>36.958693480432608</v>
      </c>
      <c r="O25" s="91">
        <v>38.76158940397351</v>
      </c>
    </row>
    <row r="26" spans="1:15" ht="21.95" customHeight="1">
      <c r="A26" s="101"/>
      <c r="B26" s="102" t="s">
        <v>103</v>
      </c>
      <c r="C26" s="301">
        <v>51.974388379204896</v>
      </c>
      <c r="D26" s="301">
        <v>52.345631442057602</v>
      </c>
      <c r="E26" s="302">
        <v>52.314689374879038</v>
      </c>
      <c r="F26" s="302">
        <v>52.497016881516402</v>
      </c>
      <c r="G26" s="302">
        <v>52.863921869769825</v>
      </c>
      <c r="H26" s="302">
        <v>54.386321589037756</v>
      </c>
      <c r="I26" s="302">
        <v>53.991239831947794</v>
      </c>
      <c r="J26" s="302">
        <v>55.378312953882443</v>
      </c>
      <c r="K26" s="302">
        <v>55.663052543786485</v>
      </c>
      <c r="L26" s="302">
        <v>56.888278194694003</v>
      </c>
      <c r="M26" s="93">
        <v>57.032136510587279</v>
      </c>
      <c r="N26" s="93">
        <v>59.158233071276541</v>
      </c>
      <c r="O26" s="93">
        <v>60.571743929359826</v>
      </c>
    </row>
    <row r="27" spans="1:15" ht="21.95" customHeight="1">
      <c r="A27" s="96"/>
      <c r="B27" s="97" t="s">
        <v>110</v>
      </c>
      <c r="C27" s="303">
        <v>32.133582632180328</v>
      </c>
      <c r="D27" s="303">
        <v>31.491912562658261</v>
      </c>
      <c r="E27" s="304">
        <v>30.937065815880203</v>
      </c>
      <c r="F27" s="304">
        <v>30.382283424108518</v>
      </c>
      <c r="G27" s="304">
        <v>29.734540276647682</v>
      </c>
      <c r="H27" s="304">
        <v>29.083930399181167</v>
      </c>
      <c r="I27" s="304">
        <v>29.409523809523808</v>
      </c>
      <c r="J27" s="304">
        <v>27.910767036772942</v>
      </c>
      <c r="K27" s="304">
        <v>27.437375644099792</v>
      </c>
      <c r="L27" s="304">
        <v>27.382776585963835</v>
      </c>
      <c r="M27" s="813">
        <v>26.902799815734248</v>
      </c>
      <c r="N27" s="91">
        <v>26.470135862599331</v>
      </c>
      <c r="O27" s="91">
        <v>25.945167429658966</v>
      </c>
    </row>
    <row r="28" spans="1:15" ht="21.95" customHeight="1">
      <c r="A28" s="99" t="s">
        <v>33</v>
      </c>
      <c r="B28" s="100" t="s">
        <v>143</v>
      </c>
      <c r="C28" s="300">
        <v>15.54482185519892</v>
      </c>
      <c r="D28" s="300">
        <v>16.402253113534183</v>
      </c>
      <c r="E28" s="305">
        <v>17.01229866721556</v>
      </c>
      <c r="F28" s="305">
        <v>17.685746583084985</v>
      </c>
      <c r="G28" s="305">
        <v>18.043124491456467</v>
      </c>
      <c r="H28" s="305">
        <v>18.715455475946776</v>
      </c>
      <c r="I28" s="305">
        <v>18.638730158730159</v>
      </c>
      <c r="J28" s="305">
        <v>20.602016909442803</v>
      </c>
      <c r="K28" s="305">
        <v>21.595836947094536</v>
      </c>
      <c r="L28" s="305">
        <v>22.801103279190929</v>
      </c>
      <c r="M28" s="94">
        <v>22.848953268157853</v>
      </c>
      <c r="N28" s="91">
        <v>25.014098948987439</v>
      </c>
      <c r="O28" s="91">
        <v>26.300087444061521</v>
      </c>
    </row>
    <row r="29" spans="1:15" ht="21.95" customHeight="1">
      <c r="A29" s="101"/>
      <c r="B29" s="102" t="s">
        <v>103</v>
      </c>
      <c r="C29" s="301">
        <v>47.678404487379247</v>
      </c>
      <c r="D29" s="301">
        <v>47.894165676192443</v>
      </c>
      <c r="E29" s="302">
        <v>47.949364483095763</v>
      </c>
      <c r="F29" s="302">
        <v>48.068030007193506</v>
      </c>
      <c r="G29" s="302">
        <v>47.777664768104152</v>
      </c>
      <c r="H29" s="302">
        <v>47.799385875127946</v>
      </c>
      <c r="I29" s="302">
        <v>48.048253968253967</v>
      </c>
      <c r="J29" s="302">
        <v>48.512783946215748</v>
      </c>
      <c r="K29" s="302">
        <v>49.033212591194328</v>
      </c>
      <c r="L29" s="302">
        <v>50.183879865154765</v>
      </c>
      <c r="M29" s="93">
        <v>49.751753083892105</v>
      </c>
      <c r="N29" s="91">
        <v>51.484234811586774</v>
      </c>
      <c r="O29" s="93">
        <v>52.245254873720491</v>
      </c>
    </row>
    <row r="30" spans="1:15" ht="21.95" customHeight="1">
      <c r="A30" s="96"/>
      <c r="B30" s="97" t="s">
        <v>110</v>
      </c>
      <c r="C30" s="303">
        <v>27.017663043478262</v>
      </c>
      <c r="D30" s="303">
        <v>26.825814282824197</v>
      </c>
      <c r="E30" s="304">
        <v>26.716730938366823</v>
      </c>
      <c r="F30" s="304">
        <v>26.578929516315039</v>
      </c>
      <c r="G30" s="304">
        <v>26.309353984104341</v>
      </c>
      <c r="H30" s="304">
        <v>25.663837941418013</v>
      </c>
      <c r="I30" s="304">
        <v>25.99291504870904</v>
      </c>
      <c r="J30" s="304">
        <v>25.031098825155496</v>
      </c>
      <c r="K30" s="304">
        <v>24.696243838089288</v>
      </c>
      <c r="L30" s="304">
        <v>24.330934246383901</v>
      </c>
      <c r="M30" s="813">
        <v>23.98170946183609</v>
      </c>
      <c r="N30" s="813">
        <v>23.73668787077407</v>
      </c>
      <c r="O30" s="91">
        <v>23.322244720856233</v>
      </c>
    </row>
    <row r="31" spans="1:15" ht="21.95" customHeight="1">
      <c r="A31" s="99" t="s">
        <v>34</v>
      </c>
      <c r="B31" s="100" t="s">
        <v>143</v>
      </c>
      <c r="C31" s="300">
        <v>17.894021739130434</v>
      </c>
      <c r="D31" s="300">
        <v>18.49079506372648</v>
      </c>
      <c r="E31" s="305">
        <v>19.599485826398755</v>
      </c>
      <c r="F31" s="305">
        <v>20.11396784478665</v>
      </c>
      <c r="G31" s="305">
        <v>21.031179947014468</v>
      </c>
      <c r="H31" s="305">
        <v>22.53627155762387</v>
      </c>
      <c r="I31" s="305">
        <v>21.830506165270112</v>
      </c>
      <c r="J31" s="305">
        <v>24.305459571527301</v>
      </c>
      <c r="K31" s="305">
        <v>25.175310699159898</v>
      </c>
      <c r="L31" s="305">
        <v>25.987003004681714</v>
      </c>
      <c r="M31" s="94">
        <v>26.162504396763982</v>
      </c>
      <c r="N31" s="94">
        <v>29.483239225216213</v>
      </c>
      <c r="O31" s="91">
        <v>31.024009256580847</v>
      </c>
    </row>
    <row r="32" spans="1:15" ht="21.95" customHeight="1">
      <c r="A32" s="101"/>
      <c r="B32" s="102" t="s">
        <v>103</v>
      </c>
      <c r="C32" s="301">
        <v>44.911684782608695</v>
      </c>
      <c r="D32" s="301">
        <v>45.316609346550678</v>
      </c>
      <c r="E32" s="302">
        <v>46.316216764765578</v>
      </c>
      <c r="F32" s="302">
        <v>46.692897361101686</v>
      </c>
      <c r="G32" s="302">
        <v>47.340533931118813</v>
      </c>
      <c r="H32" s="302">
        <v>48.200109499041886</v>
      </c>
      <c r="I32" s="302">
        <v>47.823421213979152</v>
      </c>
      <c r="J32" s="302">
        <v>49.33655839668279</v>
      </c>
      <c r="K32" s="302">
        <v>49.871554537249182</v>
      </c>
      <c r="L32" s="302">
        <v>50.317937251065615</v>
      </c>
      <c r="M32" s="93">
        <v>50.144213858600068</v>
      </c>
      <c r="N32" s="93">
        <v>53.219927095990286</v>
      </c>
      <c r="O32" s="93">
        <v>54.346253977437087</v>
      </c>
    </row>
    <row r="33" spans="1:15" ht="21.95" customHeight="1">
      <c r="A33" s="96"/>
      <c r="B33" s="97" t="s">
        <v>110</v>
      </c>
      <c r="C33" s="303">
        <v>30.915548064768554</v>
      </c>
      <c r="D33" s="303">
        <v>30.560057626508193</v>
      </c>
      <c r="E33" s="304">
        <v>30.107462328150326</v>
      </c>
      <c r="F33" s="304">
        <v>29.619778758387234</v>
      </c>
      <c r="G33" s="304">
        <v>29.43473298492221</v>
      </c>
      <c r="H33" s="304">
        <v>29.026917652829727</v>
      </c>
      <c r="I33" s="304">
        <v>29.255015188426718</v>
      </c>
      <c r="J33" s="304">
        <v>28.149594289549139</v>
      </c>
      <c r="K33" s="304">
        <v>27.699444546175915</v>
      </c>
      <c r="L33" s="304">
        <v>27.526815813668403</v>
      </c>
      <c r="M33" s="813">
        <v>27.206697033115844</v>
      </c>
      <c r="N33" s="91">
        <v>26.368590537527869</v>
      </c>
      <c r="O33" s="91">
        <v>26.080736455806431</v>
      </c>
    </row>
    <row r="34" spans="1:15" ht="21.95" customHeight="1">
      <c r="A34" s="99" t="s">
        <v>35</v>
      </c>
      <c r="B34" s="100" t="s">
        <v>143</v>
      </c>
      <c r="C34" s="300">
        <v>15.849033889122977</v>
      </c>
      <c r="D34" s="300">
        <v>16.171438861876464</v>
      </c>
      <c r="E34" s="305">
        <v>16.60563126613436</v>
      </c>
      <c r="F34" s="305">
        <v>17.318503294444781</v>
      </c>
      <c r="G34" s="305">
        <v>17.931158767345469</v>
      </c>
      <c r="H34" s="305">
        <v>18.272119688515545</v>
      </c>
      <c r="I34" s="305">
        <v>18.731390417756923</v>
      </c>
      <c r="J34" s="305">
        <v>19.907266182661214</v>
      </c>
      <c r="K34" s="305">
        <v>20.545687603003113</v>
      </c>
      <c r="L34" s="305">
        <v>21.630401471038923</v>
      </c>
      <c r="M34" s="94">
        <v>21.722270097254707</v>
      </c>
      <c r="N34" s="91">
        <v>24.151597721080009</v>
      </c>
      <c r="O34" s="91">
        <v>25.352988741680662</v>
      </c>
    </row>
    <row r="35" spans="1:15" ht="21.95" customHeight="1">
      <c r="A35" s="101"/>
      <c r="B35" s="102" t="s">
        <v>103</v>
      </c>
      <c r="C35" s="301">
        <v>46.764581953891529</v>
      </c>
      <c r="D35" s="301">
        <v>46.731496488384657</v>
      </c>
      <c r="E35" s="302">
        <v>46.713093594284686</v>
      </c>
      <c r="F35" s="302">
        <v>46.938282052832015</v>
      </c>
      <c r="G35" s="302">
        <v>47.365891752267679</v>
      </c>
      <c r="H35" s="302">
        <v>47.299037341345269</v>
      </c>
      <c r="I35" s="302">
        <v>47.986405606183645</v>
      </c>
      <c r="J35" s="302">
        <v>48.05686047221036</v>
      </c>
      <c r="K35" s="302">
        <v>48.245132149179028</v>
      </c>
      <c r="L35" s="302">
        <v>49.157217284707322</v>
      </c>
      <c r="M35" s="93">
        <v>48.928967130370552</v>
      </c>
      <c r="N35" s="91">
        <v>50.520188258607881</v>
      </c>
      <c r="O35" s="93">
        <v>51.433725197487092</v>
      </c>
    </row>
    <row r="36" spans="1:15" ht="21.95" customHeight="1">
      <c r="A36" s="96"/>
      <c r="B36" s="97" t="s">
        <v>110</v>
      </c>
      <c r="C36" s="303">
        <v>32.396441321471073</v>
      </c>
      <c r="D36" s="303">
        <v>31.935283837871356</v>
      </c>
      <c r="E36" s="304">
        <v>31.512534350288824</v>
      </c>
      <c r="F36" s="304">
        <v>30.948774055995063</v>
      </c>
      <c r="G36" s="304">
        <v>30.418356575365298</v>
      </c>
      <c r="H36" s="304">
        <v>30.528155120906376</v>
      </c>
      <c r="I36" s="304">
        <v>30.478975215817321</v>
      </c>
      <c r="J36" s="304">
        <v>29.985386690647481</v>
      </c>
      <c r="K36" s="304">
        <v>29.642076961855153</v>
      </c>
      <c r="L36" s="304">
        <v>29.286074813527005</v>
      </c>
      <c r="M36" s="813">
        <v>28.779313818772039</v>
      </c>
      <c r="N36" s="91">
        <v>27.827839032853863</v>
      </c>
      <c r="O36" s="91">
        <v>27.220196353436183</v>
      </c>
    </row>
    <row r="37" spans="1:15" ht="21.95" customHeight="1">
      <c r="A37" s="99" t="s">
        <v>36</v>
      </c>
      <c r="B37" s="100" t="s">
        <v>143</v>
      </c>
      <c r="C37" s="300">
        <v>15.30571768572562</v>
      </c>
      <c r="D37" s="300">
        <v>15.77315519476859</v>
      </c>
      <c r="E37" s="305">
        <v>16.174078851438505</v>
      </c>
      <c r="F37" s="305">
        <v>16.865847500420806</v>
      </c>
      <c r="G37" s="305">
        <v>17.645424745819213</v>
      </c>
      <c r="H37" s="305">
        <v>18.150047911617158</v>
      </c>
      <c r="I37" s="305">
        <v>18.228905597326651</v>
      </c>
      <c r="J37" s="305">
        <v>20.087679856115106</v>
      </c>
      <c r="K37" s="305">
        <v>20.478350977426764</v>
      </c>
      <c r="L37" s="305">
        <v>21.507486960910775</v>
      </c>
      <c r="M37" s="94">
        <v>21.464151788212906</v>
      </c>
      <c r="N37" s="91">
        <v>23.490233391168076</v>
      </c>
      <c r="O37" s="91">
        <v>24.802244039270686</v>
      </c>
    </row>
    <row r="38" spans="1:15" ht="21.95" customHeight="1">
      <c r="A38" s="101"/>
      <c r="B38" s="102" t="s">
        <v>103</v>
      </c>
      <c r="C38" s="301">
        <v>47.702159007196691</v>
      </c>
      <c r="D38" s="301">
        <v>47.708439032639944</v>
      </c>
      <c r="E38" s="302">
        <v>47.686613201727326</v>
      </c>
      <c r="F38" s="302">
        <v>47.814621556415865</v>
      </c>
      <c r="G38" s="302">
        <v>48.063781321184507</v>
      </c>
      <c r="H38" s="302">
        <v>48.678203032523534</v>
      </c>
      <c r="I38" s="302">
        <v>48.707880813143973</v>
      </c>
      <c r="J38" s="302">
        <v>50.07306654676259</v>
      </c>
      <c r="K38" s="302">
        <v>50.12042793928191</v>
      </c>
      <c r="L38" s="302">
        <v>50.793561774437777</v>
      </c>
      <c r="M38" s="93">
        <v>50.243465606984941</v>
      </c>
      <c r="N38" s="91">
        <v>51.318072424021942</v>
      </c>
      <c r="O38" s="93">
        <v>52.022440392706869</v>
      </c>
    </row>
    <row r="39" spans="1:15" ht="21.95" customHeight="1">
      <c r="A39" s="96"/>
      <c r="B39" s="97" t="s">
        <v>110</v>
      </c>
      <c r="C39" s="303">
        <v>28.968652996983344</v>
      </c>
      <c r="D39" s="303">
        <v>28.408544842951379</v>
      </c>
      <c r="E39" s="304">
        <v>28.016109262826124</v>
      </c>
      <c r="F39" s="304">
        <v>27.64989059080963</v>
      </c>
      <c r="G39" s="304">
        <v>26.867570294336975</v>
      </c>
      <c r="H39" s="304">
        <v>26.569563033651431</v>
      </c>
      <c r="I39" s="304">
        <v>26.782478009105777</v>
      </c>
      <c r="J39" s="304">
        <v>25.70942372257738</v>
      </c>
      <c r="K39" s="304">
        <v>25.255278843043939</v>
      </c>
      <c r="L39" s="304">
        <v>24.863985119739596</v>
      </c>
      <c r="M39" s="813">
        <v>24.337779447679878</v>
      </c>
      <c r="N39" s="813">
        <v>23.796930342384886</v>
      </c>
      <c r="O39" s="91">
        <v>23.031794095382285</v>
      </c>
    </row>
    <row r="40" spans="1:15" ht="21.95" customHeight="1">
      <c r="A40" s="99" t="s">
        <v>37</v>
      </c>
      <c r="B40" s="100" t="s">
        <v>143</v>
      </c>
      <c r="C40" s="300">
        <v>21.12097232544922</v>
      </c>
      <c r="D40" s="300">
        <v>21.890699401511512</v>
      </c>
      <c r="E40" s="305">
        <v>22.653650849238311</v>
      </c>
      <c r="F40" s="305">
        <v>23.312910284463896</v>
      </c>
      <c r="G40" s="305">
        <v>24.380400929946923</v>
      </c>
      <c r="H40" s="305">
        <v>25.067348522898499</v>
      </c>
      <c r="I40" s="305">
        <v>25.509437298324713</v>
      </c>
      <c r="J40" s="305">
        <v>26.725842799981603</v>
      </c>
      <c r="K40" s="305">
        <v>27.528531164810794</v>
      </c>
      <c r="L40" s="305">
        <v>28.677051848407348</v>
      </c>
      <c r="M40" s="94">
        <v>28.96393011459703</v>
      </c>
      <c r="N40" s="94">
        <v>30.654073199527744</v>
      </c>
      <c r="O40" s="91">
        <v>31.784632853898557</v>
      </c>
    </row>
    <row r="41" spans="1:15" ht="21.95" customHeight="1">
      <c r="A41" s="101"/>
      <c r="B41" s="102" t="s">
        <v>103</v>
      </c>
      <c r="C41" s="301">
        <v>50.08962532243256</v>
      </c>
      <c r="D41" s="301">
        <v>50.299244244462891</v>
      </c>
      <c r="E41" s="302">
        <v>50.669760112064438</v>
      </c>
      <c r="F41" s="302">
        <v>50.962800875273523</v>
      </c>
      <c r="G41" s="302">
        <v>51.247971224283894</v>
      </c>
      <c r="H41" s="302">
        <v>51.636911556549926</v>
      </c>
      <c r="I41" s="302">
        <v>52.291915307430493</v>
      </c>
      <c r="J41" s="302">
        <v>52.435266522558983</v>
      </c>
      <c r="K41" s="302">
        <v>52.78381000785474</v>
      </c>
      <c r="L41" s="302">
        <v>53.54103696814694</v>
      </c>
      <c r="M41" s="93">
        <v>53.301709562276912</v>
      </c>
      <c r="N41" s="93">
        <v>54.451003541912634</v>
      </c>
      <c r="O41" s="93">
        <v>54.816426949280853</v>
      </c>
    </row>
    <row r="42" spans="1:15" ht="21.95" customHeight="1">
      <c r="A42" s="194" t="s">
        <v>147</v>
      </c>
      <c r="B42" s="194"/>
      <c r="C42" s="194"/>
      <c r="D42" s="194"/>
      <c r="E42" s="194"/>
      <c r="F42" s="194"/>
      <c r="G42" s="194"/>
      <c r="H42" s="98"/>
      <c r="I42" s="194"/>
    </row>
    <row r="43" spans="1:15" ht="21.95" customHeight="1">
      <c r="A43" s="194" t="s">
        <v>192</v>
      </c>
      <c r="B43" s="194"/>
      <c r="C43" s="194"/>
      <c r="D43" s="194"/>
      <c r="E43" s="194"/>
      <c r="F43" s="194"/>
      <c r="G43" s="194"/>
      <c r="H43" s="98"/>
      <c r="I43" s="194"/>
    </row>
    <row r="44" spans="1:15" ht="21.95" customHeight="1">
      <c r="A44" s="194" t="s">
        <v>96</v>
      </c>
      <c r="B44" s="194"/>
      <c r="C44" s="194"/>
      <c r="D44" s="194"/>
      <c r="E44" s="194"/>
      <c r="F44" s="194"/>
      <c r="G44" s="194"/>
      <c r="H44" s="98"/>
      <c r="I44" s="194"/>
    </row>
    <row r="45" spans="1:15" ht="21.95" customHeight="1">
      <c r="A45" s="194" t="s">
        <v>556</v>
      </c>
      <c r="B45" s="194"/>
      <c r="C45" s="194"/>
      <c r="D45" s="194"/>
      <c r="E45" s="194"/>
      <c r="F45" s="194"/>
      <c r="G45" s="194"/>
      <c r="H45" s="98"/>
      <c r="I45" s="194"/>
    </row>
    <row r="46" spans="1:15" ht="21.95" customHeight="1">
      <c r="A46" s="194" t="s">
        <v>557</v>
      </c>
      <c r="B46" s="194"/>
      <c r="C46" s="194"/>
      <c r="D46" s="194"/>
      <c r="E46" s="194"/>
      <c r="F46" s="194"/>
      <c r="G46" s="194"/>
      <c r="H46" s="98"/>
      <c r="I46" s="194"/>
    </row>
    <row r="47" spans="1:15" ht="21.95" customHeight="1">
      <c r="A47" s="194" t="s">
        <v>232</v>
      </c>
      <c r="B47" s="194"/>
      <c r="C47" s="194"/>
      <c r="D47" s="194"/>
      <c r="E47" s="194"/>
      <c r="F47" s="194"/>
      <c r="G47" s="194"/>
      <c r="H47" s="98"/>
      <c r="I47" s="194"/>
    </row>
    <row r="48" spans="1:15" ht="21.95" customHeight="1">
      <c r="A48" s="194" t="s">
        <v>153</v>
      </c>
      <c r="B48" s="194"/>
      <c r="C48" s="194"/>
      <c r="D48" s="194"/>
      <c r="E48" s="194"/>
      <c r="F48" s="194"/>
      <c r="G48" s="194"/>
      <c r="H48" s="98"/>
      <c r="I48" s="194"/>
    </row>
    <row r="49" spans="1:9" ht="21.95" customHeight="1">
      <c r="A49" s="194" t="s">
        <v>285</v>
      </c>
      <c r="B49" s="194"/>
      <c r="C49" s="194"/>
      <c r="D49" s="194"/>
      <c r="E49" s="194"/>
      <c r="F49" s="194"/>
      <c r="G49" s="194"/>
      <c r="H49" s="98"/>
      <c r="I49" s="194"/>
    </row>
    <row r="50" spans="1:9" ht="21.95" customHeight="1">
      <c r="A50" s="197" t="s">
        <v>558</v>
      </c>
      <c r="B50" s="197"/>
      <c r="C50" s="197"/>
      <c r="D50" s="197"/>
      <c r="E50" s="197"/>
      <c r="F50" s="194"/>
      <c r="G50" s="194"/>
      <c r="H50" s="98"/>
      <c r="I50" s="194"/>
    </row>
    <row r="51" spans="1:9" ht="21.95" customHeight="1">
      <c r="A51" s="197" t="s">
        <v>559</v>
      </c>
      <c r="B51" s="197"/>
      <c r="C51" s="197"/>
      <c r="D51" s="197"/>
      <c r="E51" s="197"/>
      <c r="F51" s="194"/>
      <c r="G51" s="194"/>
      <c r="H51" s="98"/>
      <c r="I51" s="194"/>
    </row>
    <row r="52" spans="1:9" ht="21.95" customHeight="1">
      <c r="A52" s="197"/>
      <c r="B52" s="197"/>
      <c r="C52" s="197"/>
      <c r="D52" s="197"/>
      <c r="E52" s="197"/>
      <c r="F52" s="194"/>
      <c r="G52" s="194"/>
      <c r="H52" s="98"/>
      <c r="I52" s="194"/>
    </row>
    <row r="53" spans="1:9" ht="21.95" customHeight="1">
      <c r="A53" s="197"/>
      <c r="B53" s="197"/>
      <c r="C53" s="197"/>
      <c r="D53" s="197"/>
      <c r="E53" s="197"/>
      <c r="F53" s="194"/>
      <c r="G53" s="194"/>
      <c r="H53" s="98"/>
      <c r="I53" s="194"/>
    </row>
    <row r="54" spans="1:9" ht="21.95" customHeight="1">
      <c r="A54" s="194" t="s">
        <v>316</v>
      </c>
      <c r="B54" s="194"/>
      <c r="C54" s="194"/>
      <c r="D54" s="194"/>
      <c r="E54" s="194"/>
      <c r="F54" s="194"/>
      <c r="G54" s="194"/>
      <c r="H54" s="98"/>
      <c r="I54" s="194"/>
    </row>
    <row r="55" spans="1:9" ht="21.95" customHeight="1">
      <c r="A55" s="197"/>
      <c r="B55" s="197"/>
      <c r="C55" s="197"/>
      <c r="D55" s="197"/>
      <c r="E55" s="197"/>
      <c r="F55" s="194"/>
      <c r="G55" s="194"/>
      <c r="H55" s="98"/>
      <c r="I55" s="194"/>
    </row>
    <row r="56" spans="1:9" ht="21.95" customHeight="1">
      <c r="A56" s="198" t="s">
        <v>104</v>
      </c>
      <c r="B56" s="198"/>
      <c r="C56" s="198"/>
      <c r="D56" s="198"/>
      <c r="E56" s="198"/>
      <c r="F56" s="194"/>
      <c r="G56" s="194"/>
      <c r="H56" s="98"/>
      <c r="I56" s="194"/>
    </row>
    <row r="57" spans="1:9" ht="21.95" customHeight="1">
      <c r="A57" s="198" t="s">
        <v>105</v>
      </c>
      <c r="B57" s="198"/>
      <c r="C57" s="198"/>
      <c r="D57" s="198"/>
      <c r="E57" s="198"/>
      <c r="F57" s="194"/>
      <c r="G57" s="194"/>
      <c r="H57" s="98"/>
      <c r="I57" s="194"/>
    </row>
    <row r="58" spans="1:9" ht="21.95" customHeight="1">
      <c r="A58" s="198" t="s">
        <v>106</v>
      </c>
      <c r="B58" s="198"/>
      <c r="C58" s="198"/>
      <c r="D58" s="198"/>
      <c r="E58" s="198"/>
      <c r="F58" s="194"/>
      <c r="G58" s="194"/>
      <c r="H58" s="98"/>
      <c r="I58" s="194"/>
    </row>
    <row r="59" spans="1:9" ht="21.95" customHeight="1">
      <c r="A59" s="197" t="s">
        <v>76</v>
      </c>
      <c r="B59" s="197"/>
      <c r="C59" s="197"/>
      <c r="D59" s="197"/>
      <c r="E59" s="197"/>
      <c r="F59" s="194"/>
      <c r="G59" s="194"/>
      <c r="H59" s="98"/>
      <c r="I59" s="194"/>
    </row>
    <row r="60" spans="1:9" ht="21.95" customHeight="1">
      <c r="A60" s="194"/>
      <c r="B60" s="194"/>
      <c r="C60" s="194"/>
      <c r="D60" s="194"/>
      <c r="E60" s="194"/>
      <c r="F60" s="194"/>
      <c r="G60" s="194"/>
      <c r="H60" s="98"/>
      <c r="I60" s="194"/>
    </row>
    <row r="61" spans="1:9" ht="21.95" customHeight="1">
      <c r="A61" s="194"/>
      <c r="B61" s="194"/>
      <c r="C61" s="194"/>
      <c r="D61" s="194"/>
      <c r="E61" s="194"/>
      <c r="F61" s="194"/>
      <c r="G61" s="194"/>
      <c r="H61" s="98"/>
      <c r="I61" s="194"/>
    </row>
    <row r="62" spans="1:9" ht="21.95" customHeight="1">
      <c r="A62" s="194"/>
      <c r="B62" s="194"/>
      <c r="C62" s="194"/>
      <c r="D62" s="194"/>
      <c r="E62" s="194"/>
      <c r="F62" s="194"/>
      <c r="G62" s="194"/>
      <c r="H62" s="98"/>
      <c r="I62" s="194"/>
    </row>
    <row r="63" spans="1:9" ht="21.95" customHeight="1">
      <c r="A63" s="194"/>
      <c r="B63" s="194"/>
      <c r="C63" s="194"/>
      <c r="D63" s="194"/>
      <c r="E63" s="194"/>
      <c r="F63" s="194"/>
      <c r="G63" s="194"/>
      <c r="H63" s="98"/>
      <c r="I63" s="194"/>
    </row>
    <row r="64" spans="1:9" ht="21.95" customHeight="1">
      <c r="A64" s="194"/>
      <c r="B64" s="194"/>
      <c r="C64" s="194"/>
      <c r="D64" s="194"/>
      <c r="E64" s="194"/>
      <c r="F64" s="194"/>
      <c r="G64" s="194"/>
      <c r="H64" s="98"/>
      <c r="I64" s="194"/>
    </row>
    <row r="65" spans="1:9" ht="21.95" customHeight="1">
      <c r="A65" s="194"/>
      <c r="B65" s="194"/>
      <c r="C65" s="194"/>
      <c r="D65" s="194"/>
      <c r="E65" s="194"/>
      <c r="F65" s="194"/>
      <c r="G65" s="194"/>
      <c r="H65" s="98"/>
      <c r="I65" s="194"/>
    </row>
  </sheetData>
  <mergeCells count="1">
    <mergeCell ref="A1:J1"/>
  </mergeCells>
  <phoneticPr fontId="12" type="noConversion"/>
  <pageMargins left="0.55118110236220474" right="0.15748031496062992" top="0.78740157480314965" bottom="0.59055118110236227" header="0.51181102362204722" footer="0.51181102362204722"/>
  <pageSetup paperSize="9" scale="69" fitToHeight="0" orientation="portrait" horizontalDpi="300" verticalDpi="300" r:id="rId1"/>
  <headerFooter alignWithMargins="0"/>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O50"/>
  <sheetViews>
    <sheetView zoomScaleNormal="100" workbookViewId="0">
      <pane xSplit="2" ySplit="6" topLeftCell="C7" activePane="bottomRight" state="frozen"/>
      <selection activeCell="O14" sqref="O14"/>
      <selection pane="topRight" activeCell="O14" sqref="O14"/>
      <selection pane="bottomLeft" activeCell="O14" sqref="O14"/>
      <selection pane="bottomRight" activeCell="V4" sqref="V4"/>
    </sheetView>
  </sheetViews>
  <sheetFormatPr defaultRowHeight="21.95" customHeight="1"/>
  <cols>
    <col min="1" max="1" width="11.42578125" style="340" customWidth="1"/>
    <col min="2" max="2" width="16.7109375" style="335" customWidth="1"/>
    <col min="3" max="3" width="8.85546875" style="308" customWidth="1"/>
    <col min="4" max="4" width="8.28515625" style="308" customWidth="1"/>
    <col min="5" max="5" width="8.42578125" style="308" customWidth="1"/>
    <col min="6" max="6" width="8.140625" style="308" customWidth="1"/>
    <col min="7" max="9" width="8.85546875" style="308" customWidth="1"/>
    <col min="10" max="10" width="8.28515625" style="308" bestFit="1" customWidth="1"/>
    <col min="11" max="12" width="8.28515625" style="308" customWidth="1"/>
    <col min="13" max="13" width="7.5703125" style="308" bestFit="1" customWidth="1"/>
    <col min="14" max="20" width="6.7109375" style="308" customWidth="1"/>
    <col min="21" max="21" width="7.5703125" style="308" bestFit="1" customWidth="1"/>
    <col min="22" max="22" width="7.5703125" style="308" customWidth="1"/>
    <col min="23" max="24" width="7" style="193" customWidth="1"/>
    <col min="25" max="32" width="7.7109375" style="193" customWidth="1"/>
    <col min="33" max="33" width="7.85546875" style="309" customWidth="1"/>
    <col min="34" max="16384" width="9.140625" style="308"/>
  </cols>
  <sheetData>
    <row r="1" spans="1:41" ht="21.95" customHeight="1">
      <c r="A1" s="307" t="s">
        <v>413</v>
      </c>
      <c r="B1" s="307"/>
      <c r="C1" s="503"/>
      <c r="D1" s="503"/>
      <c r="E1" s="503"/>
      <c r="F1" s="503"/>
      <c r="G1" s="503"/>
      <c r="H1" s="503"/>
      <c r="I1" s="503"/>
      <c r="J1" s="503"/>
      <c r="K1" s="503"/>
      <c r="L1" s="503"/>
      <c r="M1" s="353"/>
      <c r="N1" s="307"/>
      <c r="O1" s="307"/>
      <c r="P1" s="307"/>
      <c r="Q1" s="307"/>
      <c r="R1" s="307"/>
      <c r="S1" s="307"/>
      <c r="T1" s="503"/>
      <c r="U1" s="503"/>
      <c r="V1" s="503"/>
      <c r="W1" s="643"/>
      <c r="X1" s="643"/>
      <c r="Y1" s="643"/>
    </row>
    <row r="2" spans="1:41" ht="21.95" customHeight="1">
      <c r="A2" s="310" t="s">
        <v>57</v>
      </c>
      <c r="B2" s="311"/>
      <c r="C2" s="504" t="s">
        <v>151</v>
      </c>
      <c r="D2" s="504" t="s">
        <v>160</v>
      </c>
      <c r="E2" s="504" t="s">
        <v>201</v>
      </c>
      <c r="F2" s="504" t="s">
        <v>238</v>
      </c>
      <c r="G2" s="504" t="s">
        <v>276</v>
      </c>
      <c r="H2" s="504" t="s">
        <v>277</v>
      </c>
      <c r="I2" s="504" t="s">
        <v>299</v>
      </c>
      <c r="J2" s="312" t="s">
        <v>311</v>
      </c>
      <c r="K2" s="504" t="s">
        <v>352</v>
      </c>
      <c r="L2" s="504" t="s">
        <v>403</v>
      </c>
      <c r="M2" s="557" t="s">
        <v>151</v>
      </c>
      <c r="N2" s="312" t="s">
        <v>160</v>
      </c>
      <c r="O2" s="312" t="s">
        <v>201</v>
      </c>
      <c r="P2" s="312" t="s">
        <v>238</v>
      </c>
      <c r="Q2" s="312" t="s">
        <v>276</v>
      </c>
      <c r="R2" s="312" t="s">
        <v>277</v>
      </c>
      <c r="S2" s="312" t="s">
        <v>299</v>
      </c>
      <c r="T2" s="312" t="s">
        <v>311</v>
      </c>
      <c r="U2" s="312" t="s">
        <v>352</v>
      </c>
      <c r="V2" s="312" t="s">
        <v>403</v>
      </c>
      <c r="W2" s="557" t="s">
        <v>151</v>
      </c>
      <c r="X2" s="312" t="s">
        <v>160</v>
      </c>
      <c r="Y2" s="312" t="s">
        <v>201</v>
      </c>
      <c r="Z2" s="312" t="s">
        <v>238</v>
      </c>
      <c r="AA2" s="312" t="s">
        <v>276</v>
      </c>
      <c r="AB2" s="312" t="s">
        <v>277</v>
      </c>
      <c r="AC2" s="312" t="s">
        <v>299</v>
      </c>
      <c r="AD2" s="312" t="s">
        <v>311</v>
      </c>
      <c r="AE2" s="312" t="s">
        <v>352</v>
      </c>
      <c r="AF2" s="312" t="s">
        <v>403</v>
      </c>
      <c r="AG2" s="313"/>
      <c r="AH2" s="348" t="s">
        <v>201</v>
      </c>
      <c r="AI2" s="349" t="s">
        <v>238</v>
      </c>
      <c r="AJ2" s="348" t="s">
        <v>276</v>
      </c>
      <c r="AK2" s="349" t="s">
        <v>277</v>
      </c>
      <c r="AL2" s="349" t="s">
        <v>299</v>
      </c>
      <c r="AM2" s="349" t="s">
        <v>311</v>
      </c>
      <c r="AN2" s="349" t="s">
        <v>352</v>
      </c>
      <c r="AO2" s="349" t="s">
        <v>403</v>
      </c>
    </row>
    <row r="3" spans="1:41" ht="21.95" customHeight="1">
      <c r="A3" s="314"/>
      <c r="B3" s="315"/>
      <c r="C3" s="1189" t="s">
        <v>240</v>
      </c>
      <c r="D3" s="1190"/>
      <c r="E3" s="1190"/>
      <c r="F3" s="1190"/>
      <c r="G3" s="1190"/>
      <c r="H3" s="1190"/>
      <c r="I3" s="1190"/>
      <c r="J3" s="1190"/>
      <c r="K3" s="1190"/>
      <c r="L3" s="1191"/>
      <c r="M3" s="1189" t="s">
        <v>241</v>
      </c>
      <c r="N3" s="1190"/>
      <c r="O3" s="1190"/>
      <c r="P3" s="1190"/>
      <c r="Q3" s="1190"/>
      <c r="R3" s="1190"/>
      <c r="S3" s="1190"/>
      <c r="T3" s="1190"/>
      <c r="U3" s="1190"/>
      <c r="V3" s="1191"/>
      <c r="W3" s="1192" t="s">
        <v>242</v>
      </c>
      <c r="X3" s="1193"/>
      <c r="Y3" s="1193"/>
      <c r="Z3" s="1193"/>
      <c r="AA3" s="1193"/>
      <c r="AB3" s="1193"/>
      <c r="AC3" s="1193"/>
      <c r="AD3" s="1193"/>
      <c r="AE3" s="1193"/>
      <c r="AF3" s="1193"/>
      <c r="AG3" s="316"/>
      <c r="AH3" s="348" t="s">
        <v>146</v>
      </c>
      <c r="AI3" s="349"/>
    </row>
    <row r="4" spans="1:41" ht="21.95" customHeight="1">
      <c r="A4" s="317"/>
      <c r="B4" s="318" t="s">
        <v>127</v>
      </c>
      <c r="C4" s="319">
        <v>134033</v>
      </c>
      <c r="D4" s="319">
        <v>131245</v>
      </c>
      <c r="E4" s="319">
        <v>126619</v>
      </c>
      <c r="F4" s="638">
        <v>129956</v>
      </c>
      <c r="G4" s="638">
        <v>122185</v>
      </c>
      <c r="H4" s="638">
        <v>120294</v>
      </c>
      <c r="I4" s="638">
        <v>118103</v>
      </c>
      <c r="J4" s="638">
        <v>115822</v>
      </c>
      <c r="K4" s="638">
        <v>112717</v>
      </c>
      <c r="L4" s="638">
        <v>109720</v>
      </c>
      <c r="M4" s="640">
        <v>17.726254980975419</v>
      </c>
      <c r="N4" s="639">
        <v>17.313296194623373</v>
      </c>
      <c r="O4" s="639">
        <v>17.078227044291523</v>
      </c>
      <c r="P4" s="639">
        <v>17.144263071484779</v>
      </c>
      <c r="Q4" s="639">
        <v>16.465871571996495</v>
      </c>
      <c r="R4" s="639">
        <v>16.232890853665943</v>
      </c>
      <c r="S4" s="639">
        <v>15.940649919286482</v>
      </c>
      <c r="T4" s="639">
        <v>15.722564381716964</v>
      </c>
      <c r="U4" s="639">
        <v>15.257077498866382</v>
      </c>
      <c r="V4" s="639">
        <v>14.890735226658922</v>
      </c>
      <c r="W4" s="561">
        <v>80.322010251206791</v>
      </c>
      <c r="X4" s="562">
        <v>85.11028991580632</v>
      </c>
      <c r="Y4" s="562">
        <v>89.342041873652448</v>
      </c>
      <c r="Z4" s="562">
        <v>88.70694696666564</v>
      </c>
      <c r="AA4" s="562">
        <v>99.206121864385977</v>
      </c>
      <c r="AB4" s="562">
        <v>103.64440454220492</v>
      </c>
      <c r="AC4" s="562">
        <v>109.89813975936259</v>
      </c>
      <c r="AD4" s="562">
        <v>112.06247517742743</v>
      </c>
      <c r="AE4" s="562">
        <v>124.81258372738806</v>
      </c>
      <c r="AF4" s="562">
        <v>133.80149471381699</v>
      </c>
    </row>
    <row r="5" spans="1:41" ht="21.95" customHeight="1">
      <c r="A5" s="322" t="s">
        <v>68</v>
      </c>
      <c r="B5" s="323" t="s">
        <v>128</v>
      </c>
      <c r="C5" s="319">
        <v>514436</v>
      </c>
      <c r="D5" s="319">
        <v>515111</v>
      </c>
      <c r="E5" s="319">
        <v>501663</v>
      </c>
      <c r="F5" s="319">
        <v>512778.5</v>
      </c>
      <c r="G5" s="319">
        <v>498650</v>
      </c>
      <c r="H5" s="319">
        <v>496079</v>
      </c>
      <c r="I5" s="319">
        <v>492996</v>
      </c>
      <c r="J5" s="319">
        <v>491046</v>
      </c>
      <c r="K5" s="319">
        <v>485383</v>
      </c>
      <c r="L5" s="319">
        <v>480307</v>
      </c>
      <c r="M5" s="641">
        <v>68.035660676050455</v>
      </c>
      <c r="N5" s="320">
        <v>67.951307220150412</v>
      </c>
      <c r="O5" s="320">
        <v>67.663736198520112</v>
      </c>
      <c r="P5" s="320">
        <v>67.647584577867576</v>
      </c>
      <c r="Q5" s="320">
        <v>67.198975810255376</v>
      </c>
      <c r="R5" s="320">
        <v>66.942626081065953</v>
      </c>
      <c r="S5" s="320">
        <v>66.540872353865339</v>
      </c>
      <c r="T5" s="320">
        <v>66.658340810766418</v>
      </c>
      <c r="U5" s="320">
        <v>65.700169873508528</v>
      </c>
      <c r="V5" s="320">
        <v>65.185238466194562</v>
      </c>
      <c r="W5" s="559"/>
      <c r="X5" s="321"/>
      <c r="Y5" s="187"/>
      <c r="Z5" s="187"/>
      <c r="AA5" s="187"/>
      <c r="AB5" s="187"/>
      <c r="AC5" s="187"/>
      <c r="AD5" s="187"/>
      <c r="AE5" s="187"/>
      <c r="AF5" s="187"/>
      <c r="AH5" s="193">
        <v>4.4346292563912169</v>
      </c>
      <c r="AI5" s="193">
        <v>4.4481132893823734</v>
      </c>
      <c r="AJ5" s="193">
        <v>4.1137647980860459</v>
      </c>
      <c r="AK5" s="193">
        <v>3.9788815989990214</v>
      </c>
      <c r="AL5" s="193">
        <v>3.7983250252324856</v>
      </c>
      <c r="AM5" s="193">
        <v>3.7833011025247893</v>
      </c>
      <c r="AN5" s="193">
        <v>3.4501403845470375</v>
      </c>
      <c r="AO5" s="193">
        <v>3.2716900420279686</v>
      </c>
    </row>
    <row r="6" spans="1:41" ht="21.95" customHeight="1">
      <c r="A6" s="324"/>
      <c r="B6" s="325" t="s">
        <v>129</v>
      </c>
      <c r="C6" s="326">
        <v>107658</v>
      </c>
      <c r="D6" s="326">
        <v>111703</v>
      </c>
      <c r="E6" s="326">
        <v>113124</v>
      </c>
      <c r="F6" s="326">
        <v>115280</v>
      </c>
      <c r="G6" s="326">
        <v>121215</v>
      </c>
      <c r="H6" s="326">
        <v>124678</v>
      </c>
      <c r="I6" s="326">
        <v>129793</v>
      </c>
      <c r="J6" s="326">
        <v>129793</v>
      </c>
      <c r="K6" s="326">
        <v>140685</v>
      </c>
      <c r="L6" s="326">
        <v>146807</v>
      </c>
      <c r="M6" s="642">
        <v>14.23808434297413</v>
      </c>
      <c r="N6" s="327">
        <v>14.735396585226216</v>
      </c>
      <c r="O6" s="327">
        <v>15.258036757188369</v>
      </c>
      <c r="P6" s="327">
        <v>15.208152350647646</v>
      </c>
      <c r="Q6" s="327">
        <v>16.335152617748129</v>
      </c>
      <c r="R6" s="327">
        <v>16.824483065268112</v>
      </c>
      <c r="S6" s="327">
        <v>17.518477726848179</v>
      </c>
      <c r="T6" s="327">
        <v>17.619094807516618</v>
      </c>
      <c r="U6" s="327">
        <v>19.042752627625088</v>
      </c>
      <c r="V6" s="327">
        <v>19.924026307146523</v>
      </c>
      <c r="W6" s="560"/>
      <c r="X6" s="328"/>
      <c r="Y6" s="192"/>
      <c r="Z6" s="192"/>
      <c r="AA6" s="192"/>
      <c r="AB6" s="192"/>
      <c r="AC6" s="192"/>
      <c r="AD6" s="187"/>
      <c r="AE6" s="187"/>
      <c r="AF6" s="187"/>
    </row>
    <row r="7" spans="1:41" ht="21.95" customHeight="1">
      <c r="A7" s="329"/>
      <c r="B7" s="323" t="s">
        <v>127</v>
      </c>
      <c r="C7" s="319">
        <v>39906</v>
      </c>
      <c r="D7" s="319">
        <v>39046</v>
      </c>
      <c r="E7" s="319">
        <v>37499</v>
      </c>
      <c r="F7" s="319">
        <v>38685</v>
      </c>
      <c r="G7" s="319">
        <v>36266</v>
      </c>
      <c r="H7" s="319">
        <v>35884</v>
      </c>
      <c r="I7" s="319">
        <v>35217</v>
      </c>
      <c r="J7" s="319">
        <v>34639</v>
      </c>
      <c r="K7" s="319">
        <v>33815</v>
      </c>
      <c r="L7" s="319">
        <v>32907</v>
      </c>
      <c r="M7" s="641">
        <v>15.839548462127738</v>
      </c>
      <c r="N7" s="320">
        <v>15.492292737119845</v>
      </c>
      <c r="O7" s="320">
        <v>15.395384545906156</v>
      </c>
      <c r="P7" s="320">
        <v>15.372022006012116</v>
      </c>
      <c r="Q7" s="320">
        <v>14.881533701548639</v>
      </c>
      <c r="R7" s="320">
        <v>14.752689763481708</v>
      </c>
      <c r="S7" s="320">
        <v>14.486988572321819</v>
      </c>
      <c r="T7" s="320">
        <v>14.271411855831506</v>
      </c>
      <c r="U7" s="320">
        <v>13.926756340452872</v>
      </c>
      <c r="V7" s="320">
        <v>13.609237424472392</v>
      </c>
      <c r="W7" s="561">
        <v>86.989425149100384</v>
      </c>
      <c r="X7" s="562">
        <v>92.380781642165644</v>
      </c>
      <c r="Y7" s="562">
        <v>96.098562628336751</v>
      </c>
      <c r="Z7" s="562">
        <v>96.188445133772774</v>
      </c>
      <c r="AA7" s="562">
        <v>107.21612529642088</v>
      </c>
      <c r="AB7" s="562">
        <v>112.22550440307658</v>
      </c>
      <c r="AC7" s="562">
        <v>119.62120566771729</v>
      </c>
      <c r="AD7" s="562">
        <v>121.61725223014521</v>
      </c>
      <c r="AE7" s="562">
        <v>136.92739908324708</v>
      </c>
      <c r="AF7" s="562">
        <v>147.95028413407482</v>
      </c>
    </row>
    <row r="8" spans="1:41" ht="21.95" customHeight="1">
      <c r="A8" s="330" t="s">
        <v>27</v>
      </c>
      <c r="B8" s="323" t="s">
        <v>128</v>
      </c>
      <c r="C8" s="319">
        <v>177319</v>
      </c>
      <c r="D8" s="319">
        <v>176918</v>
      </c>
      <c r="E8" s="319">
        <v>170038</v>
      </c>
      <c r="F8" s="319">
        <v>175763</v>
      </c>
      <c r="G8" s="319">
        <v>168549</v>
      </c>
      <c r="H8" s="319">
        <v>167082</v>
      </c>
      <c r="I8" s="319">
        <v>165750</v>
      </c>
      <c r="J8" s="319">
        <v>165950</v>
      </c>
      <c r="K8" s="319">
        <v>162689</v>
      </c>
      <c r="L8" s="319">
        <v>160206</v>
      </c>
      <c r="M8" s="641">
        <v>70.381719384454172</v>
      </c>
      <c r="N8" s="320">
        <v>70.195806138036389</v>
      </c>
      <c r="O8" s="320">
        <v>69.809872194372943</v>
      </c>
      <c r="P8" s="320">
        <v>69.841869040783436</v>
      </c>
      <c r="Q8" s="320">
        <v>69.163062478969877</v>
      </c>
      <c r="R8" s="320">
        <v>68.691029736429897</v>
      </c>
      <c r="S8" s="320">
        <v>68.1835010325224</v>
      </c>
      <c r="T8" s="320">
        <v>68.37208919065904</v>
      </c>
      <c r="U8" s="320">
        <v>67.003698425903806</v>
      </c>
      <c r="V8" s="320">
        <v>66.255857137539849</v>
      </c>
      <c r="W8" s="559"/>
      <c r="X8" s="321"/>
      <c r="Y8" s="187"/>
      <c r="Z8" s="187"/>
      <c r="AA8" s="187"/>
      <c r="AB8" s="187"/>
      <c r="AC8" s="187"/>
      <c r="AD8" s="187"/>
      <c r="AE8" s="187"/>
      <c r="AF8" s="187"/>
      <c r="AH8" s="193">
        <v>4.7185592185592187</v>
      </c>
      <c r="AI8" s="193">
        <v>4.7234785880329477</v>
      </c>
      <c r="AJ8" s="193">
        <v>4.3347735514235008</v>
      </c>
      <c r="AK8" s="193">
        <v>4.1489409252315559</v>
      </c>
      <c r="AL8" s="193">
        <v>3.9345312982172955</v>
      </c>
      <c r="AM8" s="193">
        <v>3.9392788472950837</v>
      </c>
      <c r="AN8" s="193">
        <v>3.5136495183793355</v>
      </c>
      <c r="AO8" s="193">
        <v>3.2905968861685082</v>
      </c>
    </row>
    <row r="9" spans="1:41" ht="21.95" customHeight="1">
      <c r="A9" s="331"/>
      <c r="B9" s="325" t="s">
        <v>129</v>
      </c>
      <c r="C9" s="326">
        <v>34714</v>
      </c>
      <c r="D9" s="326">
        <v>36071</v>
      </c>
      <c r="E9" s="326">
        <v>36036</v>
      </c>
      <c r="F9" s="319">
        <v>37210.5</v>
      </c>
      <c r="G9" s="319">
        <v>38883</v>
      </c>
      <c r="H9" s="319">
        <v>40271</v>
      </c>
      <c r="I9" s="319">
        <v>42127</v>
      </c>
      <c r="J9" s="319">
        <v>42127</v>
      </c>
      <c r="K9" s="319">
        <v>46302</v>
      </c>
      <c r="L9" s="319">
        <v>48686</v>
      </c>
      <c r="M9" s="641">
        <v>13.778732153418089</v>
      </c>
      <c r="N9" s="320">
        <v>14.311901124843772</v>
      </c>
      <c r="O9" s="320">
        <v>14.794743259720905</v>
      </c>
      <c r="P9" s="320">
        <v>14.786108953204442</v>
      </c>
      <c r="Q9" s="320">
        <v>15.955403819481489</v>
      </c>
      <c r="R9" s="320">
        <v>16.556280500088391</v>
      </c>
      <c r="S9" s="320">
        <v>17.329510395155783</v>
      </c>
      <c r="T9" s="320">
        <v>17.356498953509451</v>
      </c>
      <c r="U9" s="320">
        <v>19.069545233643321</v>
      </c>
      <c r="V9" s="320">
        <v>20.134905437987747</v>
      </c>
      <c r="W9" s="560"/>
      <c r="X9" s="328"/>
      <c r="Y9" s="192"/>
      <c r="Z9" s="192"/>
      <c r="AA9" s="192"/>
      <c r="AB9" s="192"/>
      <c r="AC9" s="192"/>
      <c r="AD9" s="187"/>
      <c r="AE9" s="187"/>
      <c r="AF9" s="187"/>
      <c r="AG9" s="316"/>
    </row>
    <row r="10" spans="1:41" ht="21.95" customHeight="1">
      <c r="A10" s="332"/>
      <c r="B10" s="318" t="s">
        <v>127</v>
      </c>
      <c r="C10" s="638">
        <v>13062</v>
      </c>
      <c r="D10" s="638">
        <v>12788</v>
      </c>
      <c r="E10" s="638">
        <v>12474</v>
      </c>
      <c r="F10" s="638">
        <v>12668.5</v>
      </c>
      <c r="G10" s="638">
        <v>12099</v>
      </c>
      <c r="H10" s="638">
        <v>12028</v>
      </c>
      <c r="I10" s="638">
        <v>11896</v>
      </c>
      <c r="J10" s="638">
        <v>11680</v>
      </c>
      <c r="K10" s="638">
        <v>11445</v>
      </c>
      <c r="L10" s="1152">
        <v>11192</v>
      </c>
      <c r="M10" s="639">
        <v>20.114570821398871</v>
      </c>
      <c r="N10" s="639">
        <v>19.524558376719543</v>
      </c>
      <c r="O10" s="639">
        <v>19.109334068661244</v>
      </c>
      <c r="P10" s="639">
        <v>19.293062355798885</v>
      </c>
      <c r="Q10" s="639">
        <v>18.318772994988418</v>
      </c>
      <c r="R10" s="639">
        <v>18.076073398355902</v>
      </c>
      <c r="S10" s="639">
        <v>17.73907338095167</v>
      </c>
      <c r="T10" s="639">
        <v>17.514395393474089</v>
      </c>
      <c r="U10" s="639">
        <v>16.977185747767525</v>
      </c>
      <c r="V10" s="639">
        <v>16.53957557486552</v>
      </c>
      <c r="W10" s="561">
        <v>62.976573265962337</v>
      </c>
      <c r="X10" s="562">
        <v>66.922114482327189</v>
      </c>
      <c r="Y10" s="562">
        <v>71.500721500721497</v>
      </c>
      <c r="Z10" s="562">
        <v>69.803054821012751</v>
      </c>
      <c r="AA10" s="562">
        <v>80.080998429622284</v>
      </c>
      <c r="AB10" s="562">
        <v>83.239108746258736</v>
      </c>
      <c r="AC10" s="562">
        <v>88.029589778076669</v>
      </c>
      <c r="AD10" s="562">
        <v>89.657534246575338</v>
      </c>
      <c r="AE10" s="562">
        <v>99.772826561817382</v>
      </c>
      <c r="AF10" s="562">
        <v>106.63867047891351</v>
      </c>
    </row>
    <row r="11" spans="1:41" ht="21.95" customHeight="1">
      <c r="A11" s="330" t="s">
        <v>28</v>
      </c>
      <c r="B11" s="323" t="s">
        <v>128</v>
      </c>
      <c r="C11" s="319">
        <v>43650</v>
      </c>
      <c r="D11" s="319">
        <v>44151</v>
      </c>
      <c r="E11" s="319">
        <v>43884</v>
      </c>
      <c r="F11" s="319">
        <v>44152</v>
      </c>
      <c r="G11" s="319">
        <v>44259</v>
      </c>
      <c r="H11" s="319">
        <v>44501</v>
      </c>
      <c r="I11" s="319">
        <v>44693</v>
      </c>
      <c r="J11" s="319">
        <v>44536</v>
      </c>
      <c r="K11" s="319">
        <v>44550</v>
      </c>
      <c r="L11" s="1153">
        <v>44541</v>
      </c>
      <c r="M11" s="320">
        <v>67.217961748128985</v>
      </c>
      <c r="N11" s="320">
        <v>67.409194314243393</v>
      </c>
      <c r="O11" s="320">
        <v>67.227354198262788</v>
      </c>
      <c r="P11" s="320">
        <v>67.239790751330645</v>
      </c>
      <c r="Q11" s="320">
        <v>67.011370690568839</v>
      </c>
      <c r="R11" s="320">
        <v>66.877564208533073</v>
      </c>
      <c r="S11" s="320">
        <v>66.645293091364579</v>
      </c>
      <c r="T11" s="320">
        <v>66.782629558541259</v>
      </c>
      <c r="U11" s="320">
        <v>66.084196161034797</v>
      </c>
      <c r="V11" s="320">
        <v>65.822840929242773</v>
      </c>
      <c r="W11" s="559"/>
      <c r="X11" s="321"/>
      <c r="Y11" s="187"/>
      <c r="Z11" s="187"/>
      <c r="AA11" s="187"/>
      <c r="AB11" s="187"/>
      <c r="AC11" s="187"/>
      <c r="AD11" s="187"/>
      <c r="AE11" s="187"/>
      <c r="AF11" s="187"/>
      <c r="AH11" s="193">
        <v>4.9202825428859738</v>
      </c>
      <c r="AI11" s="193">
        <v>4.9928757209091934</v>
      </c>
      <c r="AJ11" s="193">
        <v>4.5679636701413973</v>
      </c>
      <c r="AK11" s="193">
        <v>4.444766280463444</v>
      </c>
      <c r="AL11" s="193">
        <v>4.2678571428571432</v>
      </c>
      <c r="AM11" s="193">
        <v>4.2528647822765473</v>
      </c>
      <c r="AN11" s="193">
        <v>3.9013924161485245</v>
      </c>
      <c r="AO11" s="193">
        <v>3.7319648093841642</v>
      </c>
    </row>
    <row r="12" spans="1:41" ht="21.95" customHeight="1">
      <c r="A12" s="331"/>
      <c r="B12" s="325" t="s">
        <v>129</v>
      </c>
      <c r="C12" s="326">
        <v>8226</v>
      </c>
      <c r="D12" s="326">
        <v>8558</v>
      </c>
      <c r="E12" s="326">
        <v>8919</v>
      </c>
      <c r="F12" s="326">
        <v>8843</v>
      </c>
      <c r="G12" s="326">
        <v>9689</v>
      </c>
      <c r="H12" s="326">
        <v>10012</v>
      </c>
      <c r="I12" s="326">
        <v>10472</v>
      </c>
      <c r="J12" s="326">
        <v>10472</v>
      </c>
      <c r="K12" s="326">
        <v>11419</v>
      </c>
      <c r="L12" s="1154">
        <v>11935</v>
      </c>
      <c r="M12" s="327">
        <v>12.667467430472144</v>
      </c>
      <c r="N12" s="327">
        <v>13.066247309037054</v>
      </c>
      <c r="O12" s="327">
        <v>13.663311733075968</v>
      </c>
      <c r="P12" s="327">
        <v>13.467146892870469</v>
      </c>
      <c r="Q12" s="327">
        <v>14.669856314442745</v>
      </c>
      <c r="R12" s="327">
        <v>15.046362393111016</v>
      </c>
      <c r="S12" s="327">
        <v>15.61563352768375</v>
      </c>
      <c r="T12" s="327">
        <v>15.702975047984644</v>
      </c>
      <c r="U12" s="327">
        <v>16.938618091197675</v>
      </c>
      <c r="V12" s="327">
        <v>17.637583495891707</v>
      </c>
      <c r="W12" s="560"/>
      <c r="X12" s="328"/>
      <c r="Y12" s="192"/>
      <c r="Z12" s="192"/>
      <c r="AA12" s="192"/>
      <c r="AB12" s="192"/>
      <c r="AC12" s="192"/>
      <c r="AD12" s="187"/>
      <c r="AE12" s="187"/>
      <c r="AF12" s="187"/>
      <c r="AG12" s="316"/>
    </row>
    <row r="13" spans="1:41" ht="21.95" customHeight="1">
      <c r="A13" s="332"/>
      <c r="B13" s="318" t="s">
        <v>127</v>
      </c>
      <c r="C13" s="638">
        <v>15490</v>
      </c>
      <c r="D13" s="638">
        <v>15069</v>
      </c>
      <c r="E13" s="638">
        <v>14474</v>
      </c>
      <c r="F13" s="638">
        <v>14896.5</v>
      </c>
      <c r="G13" s="638">
        <v>13984</v>
      </c>
      <c r="H13" s="638">
        <v>13673</v>
      </c>
      <c r="I13" s="638">
        <v>13322</v>
      </c>
      <c r="J13" s="638">
        <v>13057</v>
      </c>
      <c r="K13" s="638">
        <v>12687</v>
      </c>
      <c r="L13" s="1152">
        <v>12341</v>
      </c>
      <c r="M13" s="641">
        <v>18.106158899369966</v>
      </c>
      <c r="N13" s="320">
        <v>17.568055960361409</v>
      </c>
      <c r="O13" s="320">
        <v>17.254986111607835</v>
      </c>
      <c r="P13" s="320">
        <v>17.372416849372581</v>
      </c>
      <c r="Q13" s="320">
        <v>16.700703426367145</v>
      </c>
      <c r="R13" s="320">
        <v>16.42422131196771</v>
      </c>
      <c r="S13" s="320">
        <v>16.046349160463492</v>
      </c>
      <c r="T13" s="320">
        <v>15.886167585258725</v>
      </c>
      <c r="U13" s="320">
        <v>15.412743728360567</v>
      </c>
      <c r="V13" s="320">
        <v>15.041562050557006</v>
      </c>
      <c r="W13" s="561">
        <v>83.344092963202073</v>
      </c>
      <c r="X13" s="562">
        <v>88.997279182427505</v>
      </c>
      <c r="Y13" s="562">
        <v>93.277601215973476</v>
      </c>
      <c r="Z13" s="562">
        <v>92.676131977310106</v>
      </c>
      <c r="AA13" s="562">
        <v>102.46710526315789</v>
      </c>
      <c r="AB13" s="562">
        <v>106.30439552402545</v>
      </c>
      <c r="AC13" s="562">
        <v>112.85842966521544</v>
      </c>
      <c r="AD13" s="562">
        <v>115.14896224247531</v>
      </c>
      <c r="AE13" s="562">
        <v>126.74391109009223</v>
      </c>
      <c r="AF13" s="562">
        <v>135.02957620938335</v>
      </c>
    </row>
    <row r="14" spans="1:41" ht="21.95" customHeight="1">
      <c r="A14" s="333" t="s">
        <v>29</v>
      </c>
      <c r="B14" s="323" t="s">
        <v>128</v>
      </c>
      <c r="C14" s="319">
        <v>57151</v>
      </c>
      <c r="D14" s="319">
        <v>57295</v>
      </c>
      <c r="E14" s="319">
        <v>55908</v>
      </c>
      <c r="F14" s="319">
        <v>57046</v>
      </c>
      <c r="G14" s="319">
        <v>55420</v>
      </c>
      <c r="H14" s="319">
        <v>55041</v>
      </c>
      <c r="I14" s="319">
        <v>54665</v>
      </c>
      <c r="J14" s="319">
        <v>54099</v>
      </c>
      <c r="K14" s="319">
        <v>53548</v>
      </c>
      <c r="L14" s="1153">
        <v>53041</v>
      </c>
      <c r="M14" s="641">
        <v>66.803427195474043</v>
      </c>
      <c r="N14" s="320">
        <v>66.796852229670648</v>
      </c>
      <c r="O14" s="320">
        <v>66.649976753334997</v>
      </c>
      <c r="P14" s="320">
        <v>66.527499183654427</v>
      </c>
      <c r="Q14" s="320">
        <v>66.186569214049413</v>
      </c>
      <c r="R14" s="320">
        <v>66.116109502816855</v>
      </c>
      <c r="S14" s="320">
        <v>65.843993158439929</v>
      </c>
      <c r="T14" s="320">
        <v>65.821075300215341</v>
      </c>
      <c r="U14" s="320">
        <v>65.052542064022362</v>
      </c>
      <c r="V14" s="320">
        <v>64.647880457304439</v>
      </c>
      <c r="W14" s="559"/>
      <c r="X14" s="321"/>
      <c r="Y14" s="187"/>
      <c r="Z14" s="187"/>
      <c r="AA14" s="187"/>
      <c r="AB14" s="187"/>
      <c r="AC14" s="187"/>
      <c r="AD14" s="187"/>
      <c r="AE14" s="187"/>
      <c r="AF14" s="187"/>
      <c r="AH14" s="193">
        <v>4.1410265906229169</v>
      </c>
      <c r="AI14" s="193">
        <v>4.1321212560211507</v>
      </c>
      <c r="AJ14" s="193">
        <v>3.8676809267918206</v>
      </c>
      <c r="AK14" s="193">
        <v>3.7867905056759548</v>
      </c>
      <c r="AL14" s="193">
        <v>3.6358496840705024</v>
      </c>
      <c r="AM14" s="193">
        <v>3.5982041902228135</v>
      </c>
      <c r="AN14" s="193">
        <v>3.3300995024875624</v>
      </c>
      <c r="AO14" s="193">
        <v>3.1829692750840133</v>
      </c>
    </row>
    <row r="15" spans="1:41" ht="21.95" customHeight="1">
      <c r="A15" s="331"/>
      <c r="B15" s="325" t="s">
        <v>129</v>
      </c>
      <c r="C15" s="326">
        <v>12910</v>
      </c>
      <c r="D15" s="326">
        <v>13411</v>
      </c>
      <c r="E15" s="326">
        <v>13501</v>
      </c>
      <c r="F15" s="326">
        <v>13805.5</v>
      </c>
      <c r="G15" s="326">
        <v>14329</v>
      </c>
      <c r="H15" s="326">
        <v>14535</v>
      </c>
      <c r="I15" s="326">
        <v>15035</v>
      </c>
      <c r="J15" s="326">
        <v>15035</v>
      </c>
      <c r="K15" s="326">
        <v>16080</v>
      </c>
      <c r="L15" s="1154">
        <v>16664</v>
      </c>
      <c r="M15" s="642">
        <v>15.090413905155989</v>
      </c>
      <c r="N15" s="327">
        <v>15.635091809967939</v>
      </c>
      <c r="O15" s="327">
        <v>16.095037135057161</v>
      </c>
      <c r="P15" s="327">
        <v>16.100083966972992</v>
      </c>
      <c r="Q15" s="327">
        <v>17.112727359583438</v>
      </c>
      <c r="R15" s="327">
        <v>17.459669185215436</v>
      </c>
      <c r="S15" s="327">
        <v>18.109657681096579</v>
      </c>
      <c r="T15" s="327">
        <v>18.292757114525919</v>
      </c>
      <c r="U15" s="327">
        <v>19.534714207617082</v>
      </c>
      <c r="V15" s="327">
        <v>20.310557492138557</v>
      </c>
      <c r="W15" s="560"/>
      <c r="X15" s="328"/>
      <c r="Y15" s="192"/>
      <c r="Z15" s="192"/>
      <c r="AA15" s="192"/>
      <c r="AB15" s="192"/>
      <c r="AC15" s="192"/>
      <c r="AD15" s="187"/>
      <c r="AE15" s="187"/>
      <c r="AF15" s="187"/>
      <c r="AG15" s="316"/>
    </row>
    <row r="16" spans="1:41" ht="21.95" customHeight="1">
      <c r="A16" s="334"/>
      <c r="B16" s="323" t="s">
        <v>127</v>
      </c>
      <c r="C16" s="319">
        <v>18141</v>
      </c>
      <c r="D16" s="319">
        <v>17827</v>
      </c>
      <c r="E16" s="319">
        <v>17133</v>
      </c>
      <c r="F16" s="319">
        <v>17618</v>
      </c>
      <c r="G16" s="319">
        <v>16380</v>
      </c>
      <c r="H16" s="319">
        <v>16064</v>
      </c>
      <c r="I16" s="319">
        <v>15740</v>
      </c>
      <c r="J16" s="319">
        <v>15406</v>
      </c>
      <c r="K16" s="319">
        <v>14900</v>
      </c>
      <c r="L16" s="1153">
        <v>14486</v>
      </c>
      <c r="M16" s="641">
        <v>20.058158820017248</v>
      </c>
      <c r="N16" s="320">
        <v>19.634557349604599</v>
      </c>
      <c r="O16" s="320">
        <v>19.240833286540514</v>
      </c>
      <c r="P16" s="320">
        <v>19.377155018339998</v>
      </c>
      <c r="Q16" s="320">
        <v>18.353969410050983</v>
      </c>
      <c r="R16" s="320">
        <v>18.001501619283481</v>
      </c>
      <c r="S16" s="320">
        <v>17.623216964865531</v>
      </c>
      <c r="T16" s="320">
        <v>17.343044657833413</v>
      </c>
      <c r="U16" s="320">
        <v>16.698606955137905</v>
      </c>
      <c r="V16" s="320">
        <v>16.278599361711692</v>
      </c>
      <c r="W16" s="561">
        <v>63.348216746596108</v>
      </c>
      <c r="X16" s="562">
        <v>66.909743647276599</v>
      </c>
      <c r="Y16" s="562">
        <v>69.439094145800496</v>
      </c>
      <c r="Z16" s="562">
        <v>69.797933931206714</v>
      </c>
      <c r="AA16" s="562">
        <v>79.053724053724054</v>
      </c>
      <c r="AB16" s="562">
        <v>83.789840637450197</v>
      </c>
      <c r="AC16" s="562">
        <v>89.815756035578147</v>
      </c>
      <c r="AD16" s="562">
        <v>91.762949500194736</v>
      </c>
      <c r="AE16" s="562">
        <v>103.4496644295302</v>
      </c>
      <c r="AF16" s="562">
        <v>111.52146900455612</v>
      </c>
    </row>
    <row r="17" spans="1:41" ht="21.95" customHeight="1">
      <c r="A17" s="330" t="s">
        <v>30</v>
      </c>
      <c r="B17" s="323" t="s">
        <v>128</v>
      </c>
      <c r="C17" s="319">
        <v>60809</v>
      </c>
      <c r="D17" s="319">
        <v>61039</v>
      </c>
      <c r="E17" s="319">
        <v>60015</v>
      </c>
      <c r="F17" s="319">
        <v>61006.5</v>
      </c>
      <c r="G17" s="319">
        <v>59916</v>
      </c>
      <c r="H17" s="319">
        <v>59713</v>
      </c>
      <c r="I17" s="319">
        <v>59437</v>
      </c>
      <c r="J17" s="319">
        <v>59288</v>
      </c>
      <c r="K17" s="319">
        <v>58915</v>
      </c>
      <c r="L17" s="1153">
        <v>58347</v>
      </c>
      <c r="M17" s="641">
        <v>67.235355255301741</v>
      </c>
      <c r="N17" s="320">
        <v>67.22801066149745</v>
      </c>
      <c r="O17" s="320">
        <v>67.398506373182101</v>
      </c>
      <c r="P17" s="320">
        <v>67.097991124211546</v>
      </c>
      <c r="Q17" s="320">
        <v>67.13653425962238</v>
      </c>
      <c r="R17" s="320">
        <v>66.915068861570873</v>
      </c>
      <c r="S17" s="320">
        <v>66.548357480350234</v>
      </c>
      <c r="T17" s="320">
        <v>66.742466031002692</v>
      </c>
      <c r="U17" s="320">
        <v>66.026740185365739</v>
      </c>
      <c r="V17" s="320">
        <v>65.567267496741138</v>
      </c>
      <c r="W17" s="559"/>
      <c r="X17" s="321"/>
      <c r="Y17" s="187"/>
      <c r="Z17" s="187"/>
      <c r="AA17" s="187"/>
      <c r="AB17" s="187"/>
      <c r="AC17" s="187"/>
      <c r="AD17" s="187"/>
      <c r="AE17" s="187"/>
      <c r="AF17" s="187"/>
      <c r="AH17" s="193">
        <v>5.0445490459779778</v>
      </c>
      <c r="AI17" s="193">
        <v>4.9610880702610389</v>
      </c>
      <c r="AJ17" s="193">
        <v>4.6270754498416871</v>
      </c>
      <c r="AK17" s="193">
        <v>4.4363298662704311</v>
      </c>
      <c r="AL17" s="193">
        <v>4.2043573601188369</v>
      </c>
      <c r="AM17" s="193">
        <v>4.1938176416495718</v>
      </c>
      <c r="AN17" s="193">
        <v>3.8221746464253274</v>
      </c>
      <c r="AO17" s="193">
        <v>3.6116991643454037</v>
      </c>
    </row>
    <row r="18" spans="1:41" ht="21.95" customHeight="1">
      <c r="A18" s="331"/>
      <c r="B18" s="325" t="s">
        <v>129</v>
      </c>
      <c r="C18" s="326">
        <v>11492</v>
      </c>
      <c r="D18" s="326">
        <v>11928</v>
      </c>
      <c r="E18" s="326">
        <v>11897</v>
      </c>
      <c r="F18" s="326">
        <v>12297</v>
      </c>
      <c r="G18" s="326">
        <v>12949</v>
      </c>
      <c r="H18" s="326">
        <v>13460</v>
      </c>
      <c r="I18" s="326">
        <v>14137</v>
      </c>
      <c r="J18" s="326">
        <v>14137</v>
      </c>
      <c r="K18" s="326">
        <v>15414</v>
      </c>
      <c r="L18" s="1154">
        <v>16155</v>
      </c>
      <c r="M18" s="642">
        <v>12.706485924681012</v>
      </c>
      <c r="N18" s="327">
        <v>13.137431988897944</v>
      </c>
      <c r="O18" s="327">
        <v>13.360660340277388</v>
      </c>
      <c r="P18" s="327">
        <v>13.524853857448459</v>
      </c>
      <c r="Q18" s="327">
        <v>14.509496330326629</v>
      </c>
      <c r="R18" s="327">
        <v>15.083429519145646</v>
      </c>
      <c r="S18" s="327">
        <v>15.828425554784245</v>
      </c>
      <c r="T18" s="327">
        <v>15.914489311163896</v>
      </c>
      <c r="U18" s="327">
        <v>17.274652859496353</v>
      </c>
      <c r="V18" s="327">
        <v>18.154133141547174</v>
      </c>
      <c r="W18" s="560"/>
      <c r="X18" s="328"/>
      <c r="Y18" s="192"/>
      <c r="Z18" s="192"/>
      <c r="AA18" s="192"/>
      <c r="AB18" s="192"/>
      <c r="AC18" s="192"/>
      <c r="AD18" s="187"/>
      <c r="AE18" s="187"/>
      <c r="AF18" s="187"/>
      <c r="AG18" s="316"/>
    </row>
    <row r="19" spans="1:41" ht="21.95" customHeight="1">
      <c r="A19" s="334"/>
      <c r="B19" s="323" t="s">
        <v>127</v>
      </c>
      <c r="C19" s="319">
        <v>8177</v>
      </c>
      <c r="D19" s="319">
        <v>8013</v>
      </c>
      <c r="E19" s="319">
        <v>7818</v>
      </c>
      <c r="F19" s="319">
        <v>7936.5</v>
      </c>
      <c r="G19" s="319">
        <v>7570</v>
      </c>
      <c r="H19" s="319">
        <v>7406</v>
      </c>
      <c r="I19" s="319">
        <v>7251</v>
      </c>
      <c r="J19" s="319">
        <v>7130</v>
      </c>
      <c r="K19" s="319">
        <v>6895</v>
      </c>
      <c r="L19" s="319">
        <v>6732</v>
      </c>
      <c r="M19" s="641">
        <v>16.449406558036614</v>
      </c>
      <c r="N19" s="320">
        <v>16.054255489661806</v>
      </c>
      <c r="O19" s="320">
        <v>15.779594308204663</v>
      </c>
      <c r="P19" s="320">
        <v>15.904809619238478</v>
      </c>
      <c r="Q19" s="320">
        <v>15.340344904452143</v>
      </c>
      <c r="R19" s="320">
        <v>15.059579486762372</v>
      </c>
      <c r="S19" s="320">
        <v>14.789508036224197</v>
      </c>
      <c r="T19" s="320">
        <v>14.667763834601935</v>
      </c>
      <c r="U19" s="320">
        <v>14.156948094612352</v>
      </c>
      <c r="V19" s="320">
        <v>13.884133891558562</v>
      </c>
      <c r="W19" s="561">
        <v>104.75724593371652</v>
      </c>
      <c r="X19" s="562">
        <v>109.89641832022963</v>
      </c>
      <c r="Y19" s="562">
        <v>117.66436428754157</v>
      </c>
      <c r="Z19" s="562">
        <v>114.1939141939142</v>
      </c>
      <c r="AA19" s="562">
        <v>127.26552179656539</v>
      </c>
      <c r="AB19" s="562">
        <v>133.31082905752092</v>
      </c>
      <c r="AC19" s="562">
        <v>140.27030754378706</v>
      </c>
      <c r="AD19" s="562">
        <v>142.65077138849929</v>
      </c>
      <c r="AE19" s="562">
        <v>157.50543872371284</v>
      </c>
      <c r="AF19" s="562">
        <v>166.22103386809269</v>
      </c>
    </row>
    <row r="20" spans="1:41" ht="21.95" customHeight="1">
      <c r="A20" s="330" t="s">
        <v>31</v>
      </c>
      <c r="B20" s="323" t="s">
        <v>128</v>
      </c>
      <c r="C20" s="319">
        <v>32967</v>
      </c>
      <c r="D20" s="319">
        <v>33093</v>
      </c>
      <c r="E20" s="319">
        <v>32528</v>
      </c>
      <c r="F20" s="319">
        <v>32900.5</v>
      </c>
      <c r="G20" s="319">
        <v>32143</v>
      </c>
      <c r="H20" s="319">
        <v>31899</v>
      </c>
      <c r="I20" s="319">
        <v>31606</v>
      </c>
      <c r="J20" s="319">
        <v>31309</v>
      </c>
      <c r="K20" s="319">
        <v>30949</v>
      </c>
      <c r="L20" s="319">
        <v>30565</v>
      </c>
      <c r="M20" s="641">
        <v>66.318648159324084</v>
      </c>
      <c r="N20" s="320">
        <v>66.30269273922103</v>
      </c>
      <c r="O20" s="320">
        <v>65.653446361893231</v>
      </c>
      <c r="P20" s="320">
        <v>65.932865731462925</v>
      </c>
      <c r="Q20" s="320">
        <v>65.136685107503993</v>
      </c>
      <c r="R20" s="320">
        <v>64.864370246858343</v>
      </c>
      <c r="S20" s="320">
        <v>64.465203557151014</v>
      </c>
      <c r="T20" s="320">
        <v>64.40855790989508</v>
      </c>
      <c r="U20" s="320">
        <v>63.545088699080154</v>
      </c>
      <c r="V20" s="320">
        <v>63.037515210262541</v>
      </c>
      <c r="W20" s="559"/>
      <c r="X20" s="321"/>
      <c r="Y20" s="187"/>
      <c r="Z20" s="187"/>
      <c r="AA20" s="187"/>
      <c r="AB20" s="187"/>
      <c r="AC20" s="187"/>
      <c r="AD20" s="187"/>
      <c r="AE20" s="187"/>
      <c r="AF20" s="187"/>
      <c r="AH20" s="193">
        <v>3.5360365257093163</v>
      </c>
      <c r="AI20" s="193">
        <v>3.6301997131192763</v>
      </c>
      <c r="AJ20" s="193">
        <v>3.3364127050031138</v>
      </c>
      <c r="AK20" s="193">
        <v>3.2309328471589183</v>
      </c>
      <c r="AL20" s="193">
        <v>3.10746239307836</v>
      </c>
      <c r="AM20" s="193">
        <v>3.0782617245108641</v>
      </c>
      <c r="AN20" s="193">
        <v>2.8498158379373848</v>
      </c>
      <c r="AO20" s="193">
        <v>2.7314566577301163</v>
      </c>
    </row>
    <row r="21" spans="1:41" ht="21.95" customHeight="1">
      <c r="A21" s="331"/>
      <c r="B21" s="323" t="s">
        <v>129</v>
      </c>
      <c r="C21" s="319">
        <v>8566</v>
      </c>
      <c r="D21" s="319">
        <v>8806</v>
      </c>
      <c r="E21" s="319">
        <v>9199</v>
      </c>
      <c r="F21" s="319">
        <v>9063</v>
      </c>
      <c r="G21" s="319">
        <v>9634</v>
      </c>
      <c r="H21" s="319">
        <v>9873</v>
      </c>
      <c r="I21" s="319">
        <v>10171</v>
      </c>
      <c r="J21" s="319">
        <v>10171</v>
      </c>
      <c r="K21" s="319">
        <v>10860</v>
      </c>
      <c r="L21" s="319">
        <v>11190</v>
      </c>
      <c r="M21" s="642">
        <v>17.231945282639309</v>
      </c>
      <c r="N21" s="327">
        <v>17.643051771117165</v>
      </c>
      <c r="O21" s="327">
        <v>18.566959329902108</v>
      </c>
      <c r="P21" s="327">
        <v>18.162324649298597</v>
      </c>
      <c r="Q21" s="327">
        <v>19.522969988043855</v>
      </c>
      <c r="R21" s="327">
        <v>20.076050266379276</v>
      </c>
      <c r="S21" s="327">
        <v>20.745288406624784</v>
      </c>
      <c r="T21" s="327">
        <v>20.923678255502985</v>
      </c>
      <c r="U21" s="327">
        <v>22.29796320630749</v>
      </c>
      <c r="V21" s="327">
        <v>23.078350898178893</v>
      </c>
      <c r="W21" s="560"/>
      <c r="X21" s="328"/>
      <c r="Y21" s="192"/>
      <c r="Z21" s="192"/>
      <c r="AA21" s="192"/>
      <c r="AB21" s="192"/>
      <c r="AC21" s="192"/>
      <c r="AD21" s="187"/>
      <c r="AE21" s="187"/>
      <c r="AF21" s="187"/>
      <c r="AG21" s="316"/>
    </row>
    <row r="22" spans="1:41" ht="21.95" customHeight="1">
      <c r="A22" s="334"/>
      <c r="B22" s="318" t="s">
        <v>127</v>
      </c>
      <c r="C22" s="638">
        <v>12692</v>
      </c>
      <c r="D22" s="638">
        <v>12282</v>
      </c>
      <c r="E22" s="638">
        <v>11819</v>
      </c>
      <c r="F22" s="638">
        <v>12151</v>
      </c>
      <c r="G22" s="638">
        <v>11245</v>
      </c>
      <c r="H22" s="638">
        <v>11008</v>
      </c>
      <c r="I22" s="638">
        <v>10774</v>
      </c>
      <c r="J22" s="638">
        <v>10501</v>
      </c>
      <c r="K22" s="638">
        <v>10222</v>
      </c>
      <c r="L22" s="1152">
        <v>9880</v>
      </c>
      <c r="M22" s="641">
        <v>16.126859887422015</v>
      </c>
      <c r="N22" s="320">
        <v>15.82018419527275</v>
      </c>
      <c r="O22" s="320">
        <v>15.56401274724117</v>
      </c>
      <c r="P22" s="320">
        <v>15.674361306218275</v>
      </c>
      <c r="Q22" s="320">
        <v>14.973568223278605</v>
      </c>
      <c r="R22" s="320">
        <v>14.744963566223745</v>
      </c>
      <c r="S22" s="320">
        <v>14.517085264632964</v>
      </c>
      <c r="T22" s="320">
        <v>14.317267707410183</v>
      </c>
      <c r="U22" s="320">
        <v>13.948093769614934</v>
      </c>
      <c r="V22" s="320">
        <v>13.582809771924278</v>
      </c>
      <c r="W22" s="561">
        <v>111.44815631894106</v>
      </c>
      <c r="X22" s="562">
        <v>118.59631981761927</v>
      </c>
      <c r="Y22" s="562">
        <v>126.33894576529318</v>
      </c>
      <c r="Z22" s="562">
        <v>123.68529339149042</v>
      </c>
      <c r="AA22" s="562">
        <v>138.02578923966206</v>
      </c>
      <c r="AB22" s="562">
        <v>142.51453488372093</v>
      </c>
      <c r="AC22" s="562">
        <v>149.77724150733246</v>
      </c>
      <c r="AD22" s="562">
        <v>153.67107894486239</v>
      </c>
      <c r="AE22" s="562">
        <v>166.48405400117394</v>
      </c>
      <c r="AF22" s="562">
        <v>177.72267206477733</v>
      </c>
    </row>
    <row r="23" spans="1:41" ht="21.95" customHeight="1">
      <c r="A23" s="330" t="s">
        <v>32</v>
      </c>
      <c r="B23" s="323" t="s">
        <v>128</v>
      </c>
      <c r="C23" s="319">
        <v>51121</v>
      </c>
      <c r="D23" s="319">
        <v>50787</v>
      </c>
      <c r="E23" s="319">
        <v>49187</v>
      </c>
      <c r="F23" s="319">
        <v>50341.5</v>
      </c>
      <c r="G23" s="319">
        <v>48333</v>
      </c>
      <c r="H23" s="319">
        <v>47960</v>
      </c>
      <c r="I23" s="319">
        <v>47305</v>
      </c>
      <c r="J23" s="319">
        <v>46707</v>
      </c>
      <c r="K23" s="319">
        <v>46046</v>
      </c>
      <c r="L23" s="1153">
        <v>45300</v>
      </c>
      <c r="M23" s="641">
        <v>64.955972605176555</v>
      </c>
      <c r="N23" s="320">
        <v>65.417659560765117</v>
      </c>
      <c r="O23" s="320">
        <v>64.772577629118487</v>
      </c>
      <c r="P23" s="320">
        <v>64.9387589249434</v>
      </c>
      <c r="Q23" s="320">
        <v>64.359046059201859</v>
      </c>
      <c r="R23" s="320">
        <v>64.241320188598365</v>
      </c>
      <c r="S23" s="320">
        <v>63.73962487873235</v>
      </c>
      <c r="T23" s="320">
        <v>63.681232531188229</v>
      </c>
      <c r="U23" s="320">
        <v>62.830554266844963</v>
      </c>
      <c r="V23" s="320">
        <v>62.277457759936205</v>
      </c>
      <c r="W23" s="559"/>
      <c r="X23" s="321"/>
      <c r="Y23" s="187"/>
      <c r="Z23" s="187"/>
      <c r="AA23" s="187"/>
      <c r="AB23" s="187"/>
      <c r="AC23" s="187"/>
      <c r="AD23" s="187"/>
      <c r="AE23" s="187"/>
      <c r="AF23" s="187"/>
      <c r="AH23" s="193">
        <v>3.2940664345030806</v>
      </c>
      <c r="AI23" s="193">
        <v>3.3496240601503757</v>
      </c>
      <c r="AJ23" s="193">
        <v>3.1140390438760388</v>
      </c>
      <c r="AK23" s="193">
        <v>3.0571137174910761</v>
      </c>
      <c r="AL23" s="193">
        <v>2.9314618578422258</v>
      </c>
      <c r="AM23" s="193">
        <v>2.8944041643428147</v>
      </c>
      <c r="AN23" s="193">
        <v>2.7057233517452111</v>
      </c>
      <c r="AO23" s="193">
        <v>2.579873569109858</v>
      </c>
    </row>
    <row r="24" spans="1:41" ht="21.95" customHeight="1">
      <c r="A24" s="331"/>
      <c r="B24" s="325" t="s">
        <v>129</v>
      </c>
      <c r="C24" s="326">
        <v>14145</v>
      </c>
      <c r="D24" s="326">
        <v>14566</v>
      </c>
      <c r="E24" s="326">
        <v>14932</v>
      </c>
      <c r="F24" s="326">
        <v>15029</v>
      </c>
      <c r="G24" s="326">
        <v>15521</v>
      </c>
      <c r="H24" s="326">
        <v>15688</v>
      </c>
      <c r="I24" s="326">
        <v>16137</v>
      </c>
      <c r="J24" s="326">
        <v>16137</v>
      </c>
      <c r="K24" s="326">
        <v>17018</v>
      </c>
      <c r="L24" s="1154">
        <v>17559</v>
      </c>
      <c r="M24" s="642">
        <v>17.97308801667069</v>
      </c>
      <c r="N24" s="327">
        <v>18.762156243962131</v>
      </c>
      <c r="O24" s="327">
        <v>19.663409623640337</v>
      </c>
      <c r="P24" s="327">
        <v>19.386879768838323</v>
      </c>
      <c r="Q24" s="327">
        <v>20.66738571751954</v>
      </c>
      <c r="R24" s="327">
        <v>21.013716245177882</v>
      </c>
      <c r="S24" s="327">
        <v>21.743289856634686</v>
      </c>
      <c r="T24" s="327">
        <v>22.001499761401593</v>
      </c>
      <c r="U24" s="327">
        <v>23.221351963540105</v>
      </c>
      <c r="V24" s="327">
        <v>24.139732468139513</v>
      </c>
      <c r="W24" s="560"/>
      <c r="X24" s="328"/>
      <c r="Y24" s="192"/>
      <c r="Z24" s="192"/>
      <c r="AA24" s="192"/>
      <c r="AB24" s="192"/>
      <c r="AC24" s="192"/>
      <c r="AD24" s="187"/>
      <c r="AE24" s="187"/>
      <c r="AF24" s="187"/>
      <c r="AG24" s="316"/>
    </row>
    <row r="25" spans="1:41" ht="21.95" customHeight="1">
      <c r="A25" s="334"/>
      <c r="B25" s="323" t="s">
        <v>127</v>
      </c>
      <c r="C25" s="319">
        <v>5913</v>
      </c>
      <c r="D25" s="319">
        <v>5847</v>
      </c>
      <c r="E25" s="319">
        <v>5683</v>
      </c>
      <c r="F25" s="319">
        <v>5790</v>
      </c>
      <c r="G25" s="319">
        <v>5480</v>
      </c>
      <c r="H25" s="319">
        <v>5378</v>
      </c>
      <c r="I25" s="319">
        <v>5361</v>
      </c>
      <c r="J25" s="319">
        <v>5256</v>
      </c>
      <c r="K25" s="319">
        <v>5163</v>
      </c>
      <c r="L25" s="319">
        <v>5044</v>
      </c>
      <c r="M25" s="641">
        <v>20.519138008814242</v>
      </c>
      <c r="N25" s="320">
        <v>20.121132867614165</v>
      </c>
      <c r="O25" s="320">
        <v>19.677977839335181</v>
      </c>
      <c r="P25" s="320">
        <v>19.86482313788726</v>
      </c>
      <c r="Q25" s="320">
        <v>18.793511437292089</v>
      </c>
      <c r="R25" s="320">
        <v>18.410242366150896</v>
      </c>
      <c r="S25" s="320">
        <v>18.232833384348535</v>
      </c>
      <c r="T25" s="320">
        <v>17.964931469391939</v>
      </c>
      <c r="U25" s="320">
        <v>17.473855213727283</v>
      </c>
      <c r="V25" s="320">
        <v>17.041692006216635</v>
      </c>
      <c r="W25" s="561">
        <v>58.210722137662778</v>
      </c>
      <c r="X25" s="562">
        <v>60.680690952625277</v>
      </c>
      <c r="Y25" s="562">
        <v>64.349815238430409</v>
      </c>
      <c r="Z25" s="562">
        <v>63.376511226252155</v>
      </c>
      <c r="AA25" s="562">
        <v>73.813868613138681</v>
      </c>
      <c r="AB25" s="562">
        <v>78.709557456303457</v>
      </c>
      <c r="AC25" s="562">
        <v>83.26804700615557</v>
      </c>
      <c r="AD25" s="562">
        <v>84.93150684931507</v>
      </c>
      <c r="AE25" s="562">
        <v>94.499322099554519</v>
      </c>
      <c r="AF25" s="562">
        <v>101.36796193497224</v>
      </c>
    </row>
    <row r="26" spans="1:41" ht="21.95" customHeight="1">
      <c r="A26" s="330" t="s">
        <v>33</v>
      </c>
      <c r="B26" s="323" t="s">
        <v>128</v>
      </c>
      <c r="C26" s="319">
        <v>19462</v>
      </c>
      <c r="D26" s="319">
        <v>19664</v>
      </c>
      <c r="E26" s="319">
        <v>19540</v>
      </c>
      <c r="F26" s="319">
        <v>19687.5</v>
      </c>
      <c r="G26" s="319">
        <v>19634</v>
      </c>
      <c r="H26" s="319">
        <v>19601</v>
      </c>
      <c r="I26" s="319">
        <v>19578</v>
      </c>
      <c r="J26" s="319">
        <v>19537</v>
      </c>
      <c r="K26" s="319">
        <v>19505</v>
      </c>
      <c r="L26" s="319">
        <v>19441</v>
      </c>
      <c r="M26" s="641">
        <v>67.536523579831353</v>
      </c>
      <c r="N26" s="320">
        <v>67.66922468082177</v>
      </c>
      <c r="O26" s="320">
        <v>67.659279778393355</v>
      </c>
      <c r="P26" s="320">
        <v>67.545544996054488</v>
      </c>
      <c r="Q26" s="320">
        <v>67.334270722589935</v>
      </c>
      <c r="R26" s="320">
        <v>67.099137340818842</v>
      </c>
      <c r="S26" s="320">
        <v>66.585042342618095</v>
      </c>
      <c r="T26" s="320">
        <v>66.777181529206686</v>
      </c>
      <c r="U26" s="320">
        <v>66.013470064642775</v>
      </c>
      <c r="V26" s="320">
        <v>65.683492127846478</v>
      </c>
      <c r="W26" s="559"/>
      <c r="X26" s="321"/>
      <c r="Y26" s="187"/>
      <c r="Z26" s="187"/>
      <c r="AA26" s="187"/>
      <c r="AB26" s="187"/>
      <c r="AC26" s="187"/>
      <c r="AD26" s="187"/>
      <c r="AE26" s="187"/>
      <c r="AF26" s="187"/>
      <c r="AH26" s="193">
        <v>5.3431774678698387</v>
      </c>
      <c r="AI26" s="193">
        <v>5.3651723668074673</v>
      </c>
      <c r="AJ26" s="193">
        <v>4.85389369592089</v>
      </c>
      <c r="AK26" s="193">
        <v>4.6305220883534135</v>
      </c>
      <c r="AL26" s="193">
        <v>4.385752688172043</v>
      </c>
      <c r="AM26" s="193">
        <v>4.3765681003584227</v>
      </c>
      <c r="AN26" s="193">
        <v>3.9977454396392704</v>
      </c>
      <c r="AO26" s="193">
        <v>3.8022687267748876</v>
      </c>
    </row>
    <row r="27" spans="1:41" ht="21.75" customHeight="1">
      <c r="A27" s="334"/>
      <c r="B27" s="323" t="s">
        <v>129</v>
      </c>
      <c r="C27" s="319">
        <v>3442</v>
      </c>
      <c r="D27" s="319">
        <v>3548</v>
      </c>
      <c r="E27" s="319">
        <v>3657</v>
      </c>
      <c r="F27" s="319">
        <v>3669.5</v>
      </c>
      <c r="G27" s="319">
        <v>4045</v>
      </c>
      <c r="H27" s="319">
        <v>4233</v>
      </c>
      <c r="I27" s="319">
        <v>4464</v>
      </c>
      <c r="J27" s="319">
        <v>4464</v>
      </c>
      <c r="K27" s="319">
        <v>4879</v>
      </c>
      <c r="L27" s="319">
        <v>5113</v>
      </c>
      <c r="M27" s="642">
        <v>11.944338411354408</v>
      </c>
      <c r="N27" s="327">
        <v>12.20964245156406</v>
      </c>
      <c r="O27" s="327">
        <v>12.662742382271468</v>
      </c>
      <c r="P27" s="327">
        <v>12.589631866058257</v>
      </c>
      <c r="Q27" s="327">
        <v>13.872217840117973</v>
      </c>
      <c r="R27" s="327">
        <v>14.490620293030263</v>
      </c>
      <c r="S27" s="327">
        <v>15.182124273033365</v>
      </c>
      <c r="T27" s="327">
        <v>15.257887001401373</v>
      </c>
      <c r="U27" s="327">
        <v>16.512674721629946</v>
      </c>
      <c r="V27" s="327">
        <v>17.274815865936887</v>
      </c>
      <c r="W27" s="560"/>
      <c r="X27" s="328"/>
      <c r="Y27" s="192"/>
      <c r="Z27" s="192"/>
      <c r="AA27" s="192"/>
      <c r="AB27" s="192"/>
      <c r="AC27" s="192"/>
      <c r="AD27" s="187"/>
      <c r="AE27" s="187"/>
      <c r="AF27" s="187"/>
      <c r="AG27" s="316"/>
    </row>
    <row r="28" spans="1:41" ht="21.95" customHeight="1">
      <c r="A28" s="332"/>
      <c r="B28" s="318" t="s">
        <v>127</v>
      </c>
      <c r="C28" s="638">
        <v>3918</v>
      </c>
      <c r="D28" s="638">
        <v>3873</v>
      </c>
      <c r="E28" s="638">
        <v>3750</v>
      </c>
      <c r="F28" s="638">
        <v>3815.5</v>
      </c>
      <c r="G28" s="638">
        <v>3622</v>
      </c>
      <c r="H28" s="638">
        <v>3557</v>
      </c>
      <c r="I28" s="638">
        <v>3482</v>
      </c>
      <c r="J28" s="638">
        <v>3409</v>
      </c>
      <c r="K28" s="638">
        <v>3321</v>
      </c>
      <c r="L28" s="1152">
        <v>3225</v>
      </c>
      <c r="M28" s="641">
        <v>18.118756936736958</v>
      </c>
      <c r="N28" s="320">
        <v>17.856154910096819</v>
      </c>
      <c r="O28" s="320">
        <v>17.317016855229738</v>
      </c>
      <c r="P28" s="320">
        <v>17.583759620258999</v>
      </c>
      <c r="Q28" s="320">
        <v>16.761534545791108</v>
      </c>
      <c r="R28" s="320">
        <v>16.478272954692859</v>
      </c>
      <c r="S28" s="320">
        <v>16.186314615098549</v>
      </c>
      <c r="T28" s="320">
        <v>15.97244998360118</v>
      </c>
      <c r="U28" s="320">
        <v>15.49190651677007</v>
      </c>
      <c r="V28" s="320">
        <v>15.110340626903435</v>
      </c>
      <c r="W28" s="561">
        <v>75.676365492598265</v>
      </c>
      <c r="X28" s="562">
        <v>79.938032532920218</v>
      </c>
      <c r="Y28" s="562">
        <v>87.813333333333333</v>
      </c>
      <c r="Z28" s="562">
        <v>83.98637137989779</v>
      </c>
      <c r="AA28" s="562">
        <v>97.101049144119273</v>
      </c>
      <c r="AB28" s="562">
        <v>101.93983694124262</v>
      </c>
      <c r="AC28" s="562">
        <v>106.80643308443423</v>
      </c>
      <c r="AD28" s="562">
        <v>109.09357582868877</v>
      </c>
      <c r="AE28" s="562">
        <v>124.20957542908762</v>
      </c>
      <c r="AF28" s="562">
        <v>133.02325581395348</v>
      </c>
    </row>
    <row r="29" spans="1:41" ht="21.95" customHeight="1">
      <c r="A29" s="330" t="s">
        <v>34</v>
      </c>
      <c r="B29" s="323" t="s">
        <v>128</v>
      </c>
      <c r="C29" s="319">
        <v>14741</v>
      </c>
      <c r="D29" s="319">
        <v>14721</v>
      </c>
      <c r="E29" s="319">
        <v>14612</v>
      </c>
      <c r="F29" s="319">
        <v>14679</v>
      </c>
      <c r="G29" s="319">
        <v>14470</v>
      </c>
      <c r="H29" s="319">
        <v>14403</v>
      </c>
      <c r="I29" s="319">
        <v>14311</v>
      </c>
      <c r="J29" s="319">
        <v>14215</v>
      </c>
      <c r="K29" s="319">
        <v>13991</v>
      </c>
      <c r="L29" s="1153">
        <v>13828</v>
      </c>
      <c r="M29" s="641">
        <v>68.169626341102472</v>
      </c>
      <c r="N29" s="320">
        <v>67.869986168741349</v>
      </c>
      <c r="O29" s="320">
        <v>67.476333410297855</v>
      </c>
      <c r="P29" s="320">
        <v>67.648278722521781</v>
      </c>
      <c r="Q29" s="320">
        <v>66.962839557591749</v>
      </c>
      <c r="R29" s="320">
        <v>66.723802464560364</v>
      </c>
      <c r="S29" s="320">
        <v>66.525660096690217</v>
      </c>
      <c r="T29" s="320">
        <v>66.602633181839479</v>
      </c>
      <c r="U29" s="320">
        <v>65.265662172878663</v>
      </c>
      <c r="V29" s="320">
        <v>64.789392306611077</v>
      </c>
      <c r="W29" s="559"/>
      <c r="X29" s="321"/>
      <c r="Y29" s="187"/>
      <c r="Z29" s="187"/>
      <c r="AA29" s="187"/>
      <c r="AB29" s="187"/>
      <c r="AC29" s="187"/>
      <c r="AD29" s="187"/>
      <c r="AE29" s="187"/>
      <c r="AF29" s="187"/>
      <c r="AH29" s="193">
        <v>4.4372912238080779</v>
      </c>
      <c r="AI29" s="193">
        <v>4.580745826181932</v>
      </c>
      <c r="AJ29" s="193">
        <v>4.1143019618993462</v>
      </c>
      <c r="AK29" s="193">
        <v>3.9721456150027579</v>
      </c>
      <c r="AL29" s="193">
        <v>3.8480774401720894</v>
      </c>
      <c r="AM29" s="193">
        <v>3.8222640494756654</v>
      </c>
      <c r="AN29" s="193">
        <v>3.391757575757576</v>
      </c>
      <c r="AO29" s="193">
        <v>3.2233100233100234</v>
      </c>
    </row>
    <row r="30" spans="1:41" ht="21.95" customHeight="1">
      <c r="A30" s="331"/>
      <c r="B30" s="325" t="s">
        <v>129</v>
      </c>
      <c r="C30" s="326">
        <v>2965</v>
      </c>
      <c r="D30" s="326">
        <v>3096</v>
      </c>
      <c r="E30" s="326">
        <v>3293</v>
      </c>
      <c r="F30" s="326">
        <v>3204.5</v>
      </c>
      <c r="G30" s="326">
        <v>3517</v>
      </c>
      <c r="H30" s="326">
        <v>3626</v>
      </c>
      <c r="I30" s="326">
        <v>3719</v>
      </c>
      <c r="J30" s="326">
        <v>3719</v>
      </c>
      <c r="K30" s="326">
        <v>4125</v>
      </c>
      <c r="L30" s="1154">
        <v>4290</v>
      </c>
      <c r="M30" s="642">
        <v>13.711616722160562</v>
      </c>
      <c r="N30" s="327">
        <v>14.273858921161827</v>
      </c>
      <c r="O30" s="327">
        <v>15.206649734472409</v>
      </c>
      <c r="P30" s="327">
        <v>14.767961657219226</v>
      </c>
      <c r="Q30" s="327">
        <v>16.27562589661715</v>
      </c>
      <c r="R30" s="327">
        <v>16.797924580746781</v>
      </c>
      <c r="S30" s="327">
        <v>17.28802528821123</v>
      </c>
      <c r="T30" s="327">
        <v>17.42491683455934</v>
      </c>
      <c r="U30" s="327">
        <v>19.242431310351265</v>
      </c>
      <c r="V30" s="327">
        <v>20.1002670664855</v>
      </c>
      <c r="W30" s="560"/>
      <c r="X30" s="328"/>
      <c r="Y30" s="192"/>
      <c r="Z30" s="192"/>
      <c r="AA30" s="192"/>
      <c r="AB30" s="192"/>
      <c r="AC30" s="192"/>
      <c r="AD30" s="187"/>
      <c r="AE30" s="187"/>
      <c r="AF30" s="187"/>
      <c r="AG30" s="316"/>
    </row>
    <row r="31" spans="1:41" ht="21.95" customHeight="1">
      <c r="A31" s="334"/>
      <c r="B31" s="323" t="s">
        <v>127</v>
      </c>
      <c r="C31" s="319">
        <v>4900</v>
      </c>
      <c r="D31" s="319">
        <v>4900</v>
      </c>
      <c r="E31" s="319">
        <v>4734</v>
      </c>
      <c r="F31" s="319">
        <v>4863.5</v>
      </c>
      <c r="G31" s="319">
        <v>4614</v>
      </c>
      <c r="H31" s="319">
        <v>4538</v>
      </c>
      <c r="I31" s="319">
        <v>4491</v>
      </c>
      <c r="J31" s="319">
        <v>4420</v>
      </c>
      <c r="K31" s="319">
        <v>4258</v>
      </c>
      <c r="L31" s="319">
        <v>4193</v>
      </c>
      <c r="M31" s="641">
        <v>20.157972683890076</v>
      </c>
      <c r="N31" s="320">
        <v>19.973911625631828</v>
      </c>
      <c r="O31" s="320">
        <v>19.706114973150729</v>
      </c>
      <c r="P31" s="320">
        <v>19.768717990407286</v>
      </c>
      <c r="Q31" s="320">
        <v>19.01269161035108</v>
      </c>
      <c r="R31" s="320">
        <v>18.684893152715446</v>
      </c>
      <c r="S31" s="320">
        <v>18.454900349291144</v>
      </c>
      <c r="T31" s="320">
        <v>18.268237239098987</v>
      </c>
      <c r="U31" s="320">
        <v>17.518308236649389</v>
      </c>
      <c r="V31" s="320">
        <v>17.222541690626798</v>
      </c>
      <c r="W31" s="561">
        <v>58.469387755102041</v>
      </c>
      <c r="X31" s="562">
        <v>60.918367346938773</v>
      </c>
      <c r="Y31" s="562">
        <v>62.948880439374733</v>
      </c>
      <c r="Z31" s="562">
        <v>64.027963400843021</v>
      </c>
      <c r="AA31" s="562">
        <v>70.719549198092764</v>
      </c>
      <c r="AB31" s="562">
        <v>74.173644777434987</v>
      </c>
      <c r="AC31" s="562">
        <v>78.579380984190607</v>
      </c>
      <c r="AD31" s="562">
        <v>79.841628959276022</v>
      </c>
      <c r="AE31" s="562">
        <v>91.592296852982628</v>
      </c>
      <c r="AF31" s="562">
        <v>97.209635106129269</v>
      </c>
    </row>
    <row r="32" spans="1:41" ht="21.95" customHeight="1">
      <c r="A32" s="330" t="s">
        <v>35</v>
      </c>
      <c r="B32" s="323" t="s">
        <v>128</v>
      </c>
      <c r="C32" s="319">
        <v>16543</v>
      </c>
      <c r="D32" s="319">
        <v>16647</v>
      </c>
      <c r="E32" s="319">
        <v>16309</v>
      </c>
      <c r="F32" s="319">
        <v>16624.5</v>
      </c>
      <c r="G32" s="319">
        <v>16391</v>
      </c>
      <c r="H32" s="319">
        <v>16383</v>
      </c>
      <c r="I32" s="319">
        <v>16315</v>
      </c>
      <c r="J32" s="319">
        <v>16246</v>
      </c>
      <c r="K32" s="319">
        <v>16148</v>
      </c>
      <c r="L32" s="319">
        <v>16077</v>
      </c>
      <c r="M32" s="641">
        <v>68.05578410399869</v>
      </c>
      <c r="N32" s="320">
        <v>67.85830751671287</v>
      </c>
      <c r="O32" s="320">
        <v>67.889106273154894</v>
      </c>
      <c r="P32" s="320">
        <v>67.573774489878872</v>
      </c>
      <c r="Q32" s="320">
        <v>67.541618592385035</v>
      </c>
      <c r="R32" s="320">
        <v>67.455840573146133</v>
      </c>
      <c r="S32" s="320">
        <v>67.043353194986651</v>
      </c>
      <c r="T32" s="320">
        <v>67.146104567059311</v>
      </c>
      <c r="U32" s="320">
        <v>66.436270879618192</v>
      </c>
      <c r="V32" s="320">
        <v>66.035488375913914</v>
      </c>
      <c r="W32" s="559"/>
      <c r="X32" s="321"/>
      <c r="Y32" s="187"/>
      <c r="Z32" s="187"/>
      <c r="AA32" s="187"/>
      <c r="AB32" s="187"/>
      <c r="AC32" s="187"/>
      <c r="AD32" s="187"/>
      <c r="AE32" s="187"/>
      <c r="AF32" s="187"/>
      <c r="AH32" s="193">
        <v>5.4728187919463087</v>
      </c>
      <c r="AI32" s="193">
        <v>5.3386319845857422</v>
      </c>
      <c r="AJ32" s="193">
        <v>5.0232914495862699</v>
      </c>
      <c r="AK32" s="193">
        <v>4.8672014260249554</v>
      </c>
      <c r="AL32" s="193">
        <v>4.6231226976480588</v>
      </c>
      <c r="AM32" s="193">
        <v>4.6035704165485978</v>
      </c>
      <c r="AN32" s="193">
        <v>4.1405128205128205</v>
      </c>
      <c r="AO32" s="193">
        <v>3.9443081452404316</v>
      </c>
    </row>
    <row r="33" spans="1:41" ht="21.95" customHeight="1">
      <c r="A33" s="331"/>
      <c r="B33" s="323" t="s">
        <v>129</v>
      </c>
      <c r="C33" s="319">
        <v>2865</v>
      </c>
      <c r="D33" s="319">
        <v>2985</v>
      </c>
      <c r="E33" s="319">
        <v>2980</v>
      </c>
      <c r="F33" s="319">
        <v>3114</v>
      </c>
      <c r="G33" s="319">
        <v>3263</v>
      </c>
      <c r="H33" s="319">
        <v>3366</v>
      </c>
      <c r="I33" s="319">
        <v>3529</v>
      </c>
      <c r="J33" s="319">
        <v>3529</v>
      </c>
      <c r="K33" s="319">
        <v>3900</v>
      </c>
      <c r="L33" s="319">
        <v>4076</v>
      </c>
      <c r="M33" s="642">
        <v>11.786243212111239</v>
      </c>
      <c r="N33" s="327">
        <v>12.167780857655307</v>
      </c>
      <c r="O33" s="327">
        <v>12.404778753694377</v>
      </c>
      <c r="P33" s="327">
        <v>12.657507519713844</v>
      </c>
      <c r="Q33" s="327">
        <v>13.445689797263888</v>
      </c>
      <c r="R33" s="327">
        <v>13.859266274138429</v>
      </c>
      <c r="S33" s="327">
        <v>14.501746455722211</v>
      </c>
      <c r="T33" s="327">
        <v>14.585658193841702</v>
      </c>
      <c r="U33" s="327">
        <v>16.045420883732412</v>
      </c>
      <c r="V33" s="327">
        <v>16.741969933459295</v>
      </c>
      <c r="W33" s="560"/>
      <c r="X33" s="328"/>
      <c r="Y33" s="192"/>
      <c r="Z33" s="192"/>
      <c r="AA33" s="192"/>
      <c r="AB33" s="192"/>
      <c r="AC33" s="192"/>
      <c r="AD33" s="187"/>
      <c r="AE33" s="187"/>
      <c r="AF33" s="187"/>
      <c r="AG33" s="316"/>
    </row>
    <row r="34" spans="1:41" ht="21.95" customHeight="1">
      <c r="A34" s="332"/>
      <c r="B34" s="318" t="s">
        <v>127</v>
      </c>
      <c r="C34" s="638">
        <v>5516</v>
      </c>
      <c r="D34" s="638">
        <v>5475</v>
      </c>
      <c r="E34" s="638">
        <v>5416</v>
      </c>
      <c r="F34" s="638">
        <v>5472.5</v>
      </c>
      <c r="G34" s="638">
        <v>5335</v>
      </c>
      <c r="H34" s="638">
        <v>5292</v>
      </c>
      <c r="I34" s="638">
        <v>5222</v>
      </c>
      <c r="J34" s="638">
        <v>5142</v>
      </c>
      <c r="K34" s="638">
        <v>4972</v>
      </c>
      <c r="L34" s="1152">
        <v>4852</v>
      </c>
      <c r="M34" s="641">
        <v>20.937559309166826</v>
      </c>
      <c r="N34" s="320">
        <v>20.544090056285178</v>
      </c>
      <c r="O34" s="320">
        <v>20.533040148614322</v>
      </c>
      <c r="P34" s="320">
        <v>20.4958708638415</v>
      </c>
      <c r="Q34" s="320">
        <v>19.980525073967268</v>
      </c>
      <c r="R34" s="320">
        <v>19.745531883138689</v>
      </c>
      <c r="S34" s="320">
        <v>19.421303183576317</v>
      </c>
      <c r="T34" s="320">
        <v>19.155118462226195</v>
      </c>
      <c r="U34" s="320">
        <v>18.390294422251813</v>
      </c>
      <c r="V34" s="320">
        <v>17.905380470883461</v>
      </c>
      <c r="W34" s="561">
        <v>54.496011602610587</v>
      </c>
      <c r="X34" s="562">
        <v>58.009132420091326</v>
      </c>
      <c r="Y34" s="562">
        <v>59.453471196454949</v>
      </c>
      <c r="Z34" s="562">
        <v>59.808131566925539</v>
      </c>
      <c r="AA34" s="562">
        <v>66.99156513589503</v>
      </c>
      <c r="AB34" s="562">
        <v>69.085411942554799</v>
      </c>
      <c r="AC34" s="562">
        <v>73.439295289161237</v>
      </c>
      <c r="AD34" s="562">
        <v>74.581874756903929</v>
      </c>
      <c r="AE34" s="562">
        <v>84.412711182622687</v>
      </c>
      <c r="AF34" s="562">
        <v>91.117065127782354</v>
      </c>
    </row>
    <row r="35" spans="1:41" ht="21.95" customHeight="1">
      <c r="A35" s="330" t="s">
        <v>36</v>
      </c>
      <c r="B35" s="323" t="s">
        <v>128</v>
      </c>
      <c r="C35" s="319">
        <v>17823</v>
      </c>
      <c r="D35" s="319">
        <v>17999</v>
      </c>
      <c r="E35" s="319">
        <v>17741</v>
      </c>
      <c r="F35" s="319">
        <v>17955</v>
      </c>
      <c r="G35" s="319">
        <v>17792</v>
      </c>
      <c r="H35" s="319">
        <v>17853</v>
      </c>
      <c r="I35" s="319">
        <v>17831</v>
      </c>
      <c r="J35" s="319">
        <v>17867</v>
      </c>
      <c r="K35" s="319">
        <v>17867</v>
      </c>
      <c r="L35" s="1153">
        <v>17825</v>
      </c>
      <c r="M35" s="641">
        <v>67.652305940406151</v>
      </c>
      <c r="N35" s="320">
        <v>67.538461538461533</v>
      </c>
      <c r="O35" s="320">
        <v>67.259354740872723</v>
      </c>
      <c r="P35" s="320">
        <v>67.245931724125015</v>
      </c>
      <c r="Q35" s="320">
        <v>66.634208456612114</v>
      </c>
      <c r="R35" s="320">
        <v>66.613186075146444</v>
      </c>
      <c r="S35" s="320">
        <v>66.315828622433799</v>
      </c>
      <c r="T35" s="320">
        <v>66.558635076739677</v>
      </c>
      <c r="U35" s="320">
        <v>66.085959461458799</v>
      </c>
      <c r="V35" s="320">
        <v>65.779762344084432</v>
      </c>
      <c r="W35" s="559"/>
      <c r="X35" s="321"/>
      <c r="Y35" s="187"/>
      <c r="Z35" s="187"/>
      <c r="AA35" s="187"/>
      <c r="AB35" s="187"/>
      <c r="AC35" s="187"/>
      <c r="AD35" s="187"/>
      <c r="AE35" s="187"/>
      <c r="AF35" s="187"/>
      <c r="AH35" s="193">
        <v>5.5096273291925462</v>
      </c>
      <c r="AI35" s="193">
        <v>5.485792850595784</v>
      </c>
      <c r="AJ35" s="193">
        <v>4.9781757134862898</v>
      </c>
      <c r="AK35" s="193">
        <v>4.883205689277899</v>
      </c>
      <c r="AL35" s="193">
        <v>4.6495436766623204</v>
      </c>
      <c r="AM35" s="193">
        <v>4.6589308996088654</v>
      </c>
      <c r="AN35" s="193">
        <v>4.2570883964736721</v>
      </c>
      <c r="AO35" s="193">
        <v>4.0318932368242475</v>
      </c>
    </row>
    <row r="36" spans="1:41" ht="21.95" customHeight="1">
      <c r="A36" s="331"/>
      <c r="B36" s="325" t="s">
        <v>129</v>
      </c>
      <c r="C36" s="326">
        <v>3006</v>
      </c>
      <c r="D36" s="326">
        <v>3176</v>
      </c>
      <c r="E36" s="326">
        <v>3220</v>
      </c>
      <c r="F36" s="326">
        <v>3273</v>
      </c>
      <c r="G36" s="326">
        <v>3574</v>
      </c>
      <c r="H36" s="326">
        <v>3656</v>
      </c>
      <c r="I36" s="326">
        <v>3835</v>
      </c>
      <c r="J36" s="326">
        <v>3835</v>
      </c>
      <c r="K36" s="326">
        <v>4197</v>
      </c>
      <c r="L36" s="1154">
        <v>4421</v>
      </c>
      <c r="M36" s="642">
        <v>11.410134750427027</v>
      </c>
      <c r="N36" s="327">
        <v>11.917448405253284</v>
      </c>
      <c r="O36" s="327">
        <v>12.207605110512947</v>
      </c>
      <c r="P36" s="327">
        <v>12.258197412033482</v>
      </c>
      <c r="Q36" s="327">
        <v>13.385266469420621</v>
      </c>
      <c r="R36" s="327">
        <v>13.641282041714861</v>
      </c>
      <c r="S36" s="327">
        <v>14.262868193989883</v>
      </c>
      <c r="T36" s="327">
        <v>14.286246461034125</v>
      </c>
      <c r="U36" s="327">
        <v>15.523746116289391</v>
      </c>
      <c r="V36" s="327">
        <v>16.314857185032107</v>
      </c>
      <c r="W36" s="560"/>
      <c r="X36" s="328"/>
      <c r="Y36" s="192"/>
      <c r="Z36" s="192"/>
      <c r="AA36" s="192"/>
      <c r="AB36" s="192"/>
      <c r="AC36" s="192"/>
      <c r="AD36" s="187"/>
      <c r="AE36" s="187"/>
      <c r="AF36" s="187"/>
      <c r="AG36" s="316"/>
    </row>
    <row r="37" spans="1:41" ht="21.95" customHeight="1">
      <c r="A37" s="334"/>
      <c r="B37" s="323" t="s">
        <v>127</v>
      </c>
      <c r="C37" s="319">
        <v>6318</v>
      </c>
      <c r="D37" s="319">
        <v>6125</v>
      </c>
      <c r="E37" s="319">
        <v>5819</v>
      </c>
      <c r="F37" s="319">
        <v>6059</v>
      </c>
      <c r="G37" s="319">
        <v>5590</v>
      </c>
      <c r="H37" s="319">
        <v>5466</v>
      </c>
      <c r="I37" s="319">
        <v>5347</v>
      </c>
      <c r="J37" s="319">
        <v>5182</v>
      </c>
      <c r="K37" s="319">
        <v>5039</v>
      </c>
      <c r="L37" s="319">
        <v>4868</v>
      </c>
      <c r="M37" s="641">
        <v>18.315697927235831</v>
      </c>
      <c r="N37" s="320">
        <v>17.763921113689094</v>
      </c>
      <c r="O37" s="320">
        <v>17.521830773863293</v>
      </c>
      <c r="P37" s="320">
        <v>17.586276957013904</v>
      </c>
      <c r="Q37" s="320">
        <v>16.865797731112721</v>
      </c>
      <c r="R37" s="320">
        <v>16.530075301660265</v>
      </c>
      <c r="S37" s="320">
        <v>16.193706653744812</v>
      </c>
      <c r="T37" s="320">
        <v>15.875739101130479</v>
      </c>
      <c r="U37" s="320">
        <v>15.407430056566273</v>
      </c>
      <c r="V37" s="320">
        <v>14.876841268871097</v>
      </c>
      <c r="W37" s="561">
        <v>84.314656536878758</v>
      </c>
      <c r="X37" s="562">
        <v>90.742857142857147</v>
      </c>
      <c r="Y37" s="562">
        <v>94.346107578621755</v>
      </c>
      <c r="Z37" s="562">
        <v>95.246740386202347</v>
      </c>
      <c r="AA37" s="562">
        <v>103.95348837209302</v>
      </c>
      <c r="AB37" s="562">
        <v>109.00109769484084</v>
      </c>
      <c r="AC37" s="562">
        <v>115.33570226295119</v>
      </c>
      <c r="AD37" s="562">
        <v>119.00810497877268</v>
      </c>
      <c r="AE37" s="562">
        <v>128.8152411192697</v>
      </c>
      <c r="AF37" s="562">
        <v>138.00328677074774</v>
      </c>
    </row>
    <row r="38" spans="1:41" ht="21.95" customHeight="1">
      <c r="A38" s="330" t="s">
        <v>37</v>
      </c>
      <c r="B38" s="323" t="s">
        <v>128</v>
      </c>
      <c r="C38" s="319">
        <v>22850</v>
      </c>
      <c r="D38" s="319">
        <v>22797</v>
      </c>
      <c r="E38" s="319">
        <v>21901</v>
      </c>
      <c r="F38" s="319">
        <v>22623</v>
      </c>
      <c r="G38" s="319">
        <v>21743</v>
      </c>
      <c r="H38" s="319">
        <v>21643</v>
      </c>
      <c r="I38" s="319">
        <v>21505</v>
      </c>
      <c r="J38" s="319">
        <v>21292</v>
      </c>
      <c r="K38" s="319">
        <v>21175</v>
      </c>
      <c r="L38" s="319">
        <v>21136</v>
      </c>
      <c r="M38" s="641">
        <v>66.24148427308306</v>
      </c>
      <c r="N38" s="320">
        <v>66.116589327146173</v>
      </c>
      <c r="O38" s="320">
        <v>65.947003914483588</v>
      </c>
      <c r="P38" s="320">
        <v>65.663367486140544</v>
      </c>
      <c r="Q38" s="320">
        <v>65.601617185614288</v>
      </c>
      <c r="R38" s="320">
        <v>65.451961169746269</v>
      </c>
      <c r="S38" s="320">
        <v>65.129168054756349</v>
      </c>
      <c r="T38" s="320">
        <v>65.23084464324009</v>
      </c>
      <c r="U38" s="320">
        <v>64.745451765785049</v>
      </c>
      <c r="V38" s="320">
        <v>64.59262881241979</v>
      </c>
      <c r="W38" s="559"/>
      <c r="X38" s="321"/>
      <c r="Y38" s="187"/>
      <c r="Z38" s="187"/>
      <c r="AA38" s="187"/>
      <c r="AB38" s="187"/>
      <c r="AC38" s="187"/>
      <c r="AD38" s="187"/>
      <c r="AE38" s="187"/>
      <c r="AF38" s="187"/>
      <c r="AH38" s="193">
        <v>3.9892531876138433</v>
      </c>
      <c r="AI38" s="193">
        <v>3.9201178305319702</v>
      </c>
      <c r="AJ38" s="193">
        <v>3.7416967819652385</v>
      </c>
      <c r="AK38" s="193">
        <v>3.6325948304800271</v>
      </c>
      <c r="AL38" s="193">
        <v>3.4871088049294632</v>
      </c>
      <c r="AM38" s="193">
        <v>3.4525701313442516</v>
      </c>
      <c r="AN38" s="193">
        <v>3.2622092127561237</v>
      </c>
      <c r="AO38" s="193">
        <v>3.1461744566835366</v>
      </c>
    </row>
    <row r="39" spans="1:41" ht="21.95" customHeight="1">
      <c r="A39" s="331"/>
      <c r="B39" s="325" t="s">
        <v>129</v>
      </c>
      <c r="C39" s="326">
        <v>5327</v>
      </c>
      <c r="D39" s="326">
        <v>5558</v>
      </c>
      <c r="E39" s="326">
        <v>5490</v>
      </c>
      <c r="F39" s="326">
        <v>5771</v>
      </c>
      <c r="G39" s="326">
        <v>5811</v>
      </c>
      <c r="H39" s="326">
        <v>5958</v>
      </c>
      <c r="I39" s="326">
        <v>6167</v>
      </c>
      <c r="J39" s="326">
        <v>6167</v>
      </c>
      <c r="K39" s="326">
        <v>6491</v>
      </c>
      <c r="L39" s="326">
        <v>6718</v>
      </c>
      <c r="M39" s="642">
        <v>15.442817799681114</v>
      </c>
      <c r="N39" s="327">
        <v>16.119489559164734</v>
      </c>
      <c r="O39" s="327">
        <v>16.531165311653115</v>
      </c>
      <c r="P39" s="327">
        <v>16.750355556845559</v>
      </c>
      <c r="Q39" s="327">
        <v>17.532585083272991</v>
      </c>
      <c r="R39" s="327">
        <v>18.017963528593462</v>
      </c>
      <c r="S39" s="327">
        <v>18.677125291498832</v>
      </c>
      <c r="T39" s="327">
        <v>18.893416255629422</v>
      </c>
      <c r="U39" s="327">
        <v>19.847118177648678</v>
      </c>
      <c r="V39" s="327">
        <v>20.530529918709124</v>
      </c>
      <c r="W39" s="560"/>
      <c r="X39" s="328"/>
      <c r="Y39" s="192"/>
      <c r="Z39" s="192"/>
      <c r="AA39" s="192"/>
      <c r="AB39" s="192"/>
      <c r="AC39" s="192"/>
      <c r="AD39" s="192"/>
      <c r="AE39" s="192"/>
      <c r="AF39" s="192"/>
      <c r="AG39" s="316"/>
    </row>
    <row r="40" spans="1:41" ht="21.95" customHeight="1">
      <c r="A40" s="335" t="s">
        <v>148</v>
      </c>
    </row>
    <row r="41" spans="1:41" ht="21.95" customHeight="1">
      <c r="A41" s="335" t="s">
        <v>192</v>
      </c>
      <c r="I41" s="1149"/>
      <c r="X41" s="814"/>
    </row>
    <row r="42" spans="1:41" s="180" customFormat="1" ht="19.5">
      <c r="A42" s="182" t="s">
        <v>96</v>
      </c>
      <c r="B42" s="335"/>
      <c r="W42" s="242"/>
      <c r="X42" s="242"/>
      <c r="Y42" s="242"/>
      <c r="Z42" s="242"/>
      <c r="AA42" s="242"/>
      <c r="AB42" s="242"/>
      <c r="AC42" s="242"/>
      <c r="AD42" s="242"/>
      <c r="AE42" s="242"/>
      <c r="AF42" s="242"/>
      <c r="AG42" s="336"/>
    </row>
    <row r="43" spans="1:41" s="182" customFormat="1" ht="19.5">
      <c r="A43" s="1188" t="s">
        <v>560</v>
      </c>
      <c r="B43" s="1188"/>
      <c r="C43" s="1188"/>
      <c r="D43" s="1188"/>
      <c r="E43" s="1188"/>
      <c r="F43" s="1188"/>
      <c r="G43" s="1188"/>
      <c r="H43" s="1188"/>
      <c r="I43" s="1188"/>
      <c r="J43" s="1188"/>
      <c r="K43" s="1188"/>
      <c r="L43" s="1188"/>
      <c r="M43" s="1188"/>
      <c r="N43" s="1188"/>
      <c r="O43" s="1188"/>
      <c r="P43" s="1188"/>
      <c r="Q43" s="1188"/>
      <c r="R43" s="1188"/>
      <c r="S43" s="1188"/>
      <c r="T43" s="1188"/>
      <c r="U43" s="1188"/>
      <c r="V43" s="1188"/>
      <c r="W43" s="1188"/>
      <c r="X43" s="1188"/>
      <c r="Y43" s="1188"/>
      <c r="Z43" s="341"/>
      <c r="AA43" s="341"/>
      <c r="AB43" s="341"/>
      <c r="AC43" s="341"/>
      <c r="AD43" s="341"/>
      <c r="AE43" s="341"/>
      <c r="AF43" s="341"/>
      <c r="AG43" s="337"/>
    </row>
    <row r="44" spans="1:41" s="182" customFormat="1" ht="87" customHeight="1">
      <c r="A44" s="1188" t="s">
        <v>561</v>
      </c>
      <c r="B44" s="1188"/>
      <c r="C44" s="1188"/>
      <c r="D44" s="1188"/>
      <c r="E44" s="1188"/>
      <c r="F44" s="1188"/>
      <c r="G44" s="1188"/>
      <c r="H44" s="1188"/>
      <c r="I44" s="1188"/>
      <c r="J44" s="1188"/>
      <c r="K44" s="1188"/>
      <c r="L44" s="1188"/>
      <c r="M44" s="1188"/>
      <c r="N44" s="1188"/>
      <c r="O44" s="1188"/>
      <c r="P44" s="1188"/>
      <c r="Q44" s="1188"/>
      <c r="R44" s="1188"/>
      <c r="S44" s="1188"/>
      <c r="T44" s="1188"/>
      <c r="U44" s="1188"/>
      <c r="V44" s="1188"/>
      <c r="W44" s="1188"/>
      <c r="X44" s="1188"/>
      <c r="Y44" s="1188"/>
      <c r="Z44" s="341"/>
      <c r="AA44" s="341"/>
      <c r="AB44" s="341"/>
      <c r="AC44" s="341"/>
      <c r="AD44" s="341"/>
      <c r="AE44" s="341"/>
      <c r="AF44" s="341"/>
      <c r="AG44" s="337"/>
    </row>
    <row r="45" spans="1:41" ht="21.95" customHeight="1">
      <c r="A45" s="145" t="s">
        <v>348</v>
      </c>
    </row>
    <row r="46" spans="1:41" ht="21.95" customHeight="1">
      <c r="A46" s="338"/>
      <c r="B46" s="339"/>
    </row>
    <row r="47" spans="1:41" ht="21.95" customHeight="1">
      <c r="A47" s="338"/>
      <c r="B47" s="339"/>
    </row>
    <row r="48" spans="1:41" ht="21.95" customHeight="1">
      <c r="A48" s="339"/>
      <c r="B48" s="339"/>
    </row>
    <row r="49" spans="1:33" ht="21.95" customHeight="1">
      <c r="A49" s="339"/>
      <c r="B49" s="339"/>
    </row>
    <row r="50" spans="1:33" s="180" customFormat="1" ht="19.5">
      <c r="D50" s="193"/>
      <c r="E50" s="193"/>
      <c r="F50" s="193"/>
      <c r="G50" s="193"/>
      <c r="H50" s="193"/>
      <c r="I50" s="193"/>
      <c r="J50" s="193"/>
      <c r="K50" s="193"/>
      <c r="L50" s="193"/>
      <c r="M50" s="193"/>
      <c r="N50" s="193"/>
      <c r="O50" s="193"/>
      <c r="P50" s="193"/>
      <c r="Q50" s="193"/>
      <c r="R50" s="193"/>
      <c r="S50" s="193"/>
      <c r="T50" s="193"/>
      <c r="U50" s="193"/>
      <c r="V50" s="193"/>
      <c r="W50" s="242"/>
      <c r="X50" s="242"/>
      <c r="Y50" s="242"/>
      <c r="Z50" s="242"/>
      <c r="AA50" s="242"/>
      <c r="AB50" s="242"/>
      <c r="AC50" s="242"/>
      <c r="AD50" s="242"/>
      <c r="AE50" s="242"/>
      <c r="AF50" s="242"/>
      <c r="AG50" s="336"/>
    </row>
  </sheetData>
  <mergeCells count="5">
    <mergeCell ref="A43:Y43"/>
    <mergeCell ref="A44:Y44"/>
    <mergeCell ref="C3:L3"/>
    <mergeCell ref="M3:V3"/>
    <mergeCell ref="W3:AF3"/>
  </mergeCells>
  <phoneticPr fontId="12" type="noConversion"/>
  <pageMargins left="0.19685039370078741" right="0.11811023622047245" top="0.55118110236220474" bottom="0.15748031496062992" header="0.31496062992125984" footer="0.31496062992125984"/>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68"/>
  <sheetViews>
    <sheetView zoomScaleNormal="100" workbookViewId="0">
      <selection activeCell="AC10" sqref="AC10"/>
    </sheetView>
  </sheetViews>
  <sheetFormatPr defaultColWidth="6.5703125" defaultRowHeight="17.25"/>
  <cols>
    <col min="1" max="1" width="5.5703125" style="253" customWidth="1"/>
    <col min="2" max="2" width="6.85546875" style="126" customWidth="1"/>
    <col min="3" max="3" width="7" style="126" customWidth="1"/>
    <col min="4" max="14" width="6.28515625" style="126" customWidth="1"/>
    <col min="15" max="15" width="7" style="126" bestFit="1" customWidth="1"/>
    <col min="16" max="16" width="6.140625" style="126" customWidth="1"/>
    <col min="17" max="17" width="7.140625" style="126" bestFit="1" customWidth="1"/>
    <col min="18" max="19" width="5.85546875" style="126" customWidth="1"/>
    <col min="20" max="20" width="6.28515625" style="126" customWidth="1"/>
    <col min="21" max="21" width="5.85546875" style="126" customWidth="1"/>
    <col min="22" max="23" width="6.28515625" style="126" customWidth="1"/>
    <col min="24" max="24" width="6.85546875" style="126" customWidth="1"/>
    <col min="25" max="25" width="7.28515625" style="126" customWidth="1"/>
    <col min="26" max="26" width="1.7109375" style="126" customWidth="1"/>
    <col min="27" max="27" width="1.85546875" style="126" customWidth="1"/>
    <col min="28" max="40" width="8.7109375" style="126" customWidth="1"/>
    <col min="41" max="42" width="6.5703125" style="126"/>
    <col min="43" max="43" width="10" style="135" bestFit="1" customWidth="1"/>
    <col min="44" max="44" width="6.5703125" style="135"/>
    <col min="45" max="16384" width="6.5703125" style="126"/>
  </cols>
  <sheetData>
    <row r="1" spans="1:46" ht="18.75">
      <c r="A1" s="1198" t="s">
        <v>409</v>
      </c>
      <c r="B1" s="1198"/>
      <c r="C1" s="1198"/>
      <c r="D1" s="1198"/>
      <c r="E1" s="1198"/>
      <c r="F1" s="1198"/>
      <c r="G1" s="1198"/>
      <c r="H1" s="1198"/>
    </row>
    <row r="2" spans="1:46" ht="17.25" customHeight="1">
      <c r="A2" s="1203" t="s">
        <v>190</v>
      </c>
      <c r="B2" s="1194" t="s">
        <v>170</v>
      </c>
      <c r="C2" s="1195"/>
      <c r="D2" s="1194" t="s">
        <v>171</v>
      </c>
      <c r="E2" s="1195"/>
      <c r="F2" s="1194" t="s">
        <v>172</v>
      </c>
      <c r="G2" s="1195"/>
      <c r="H2" s="1194" t="s">
        <v>173</v>
      </c>
      <c r="I2" s="1195"/>
      <c r="J2" s="1194" t="s">
        <v>174</v>
      </c>
      <c r="K2" s="1195"/>
      <c r="L2" s="1194" t="s">
        <v>175</v>
      </c>
      <c r="M2" s="1195"/>
      <c r="N2" s="1194" t="s">
        <v>176</v>
      </c>
      <c r="O2" s="1195"/>
      <c r="P2" s="1194" t="s">
        <v>177</v>
      </c>
      <c r="Q2" s="1195"/>
      <c r="R2" s="1194" t="s">
        <v>178</v>
      </c>
      <c r="S2" s="1195"/>
      <c r="T2" s="1194" t="s">
        <v>179</v>
      </c>
      <c r="U2" s="1195"/>
      <c r="V2" s="1194" t="s">
        <v>180</v>
      </c>
      <c r="W2" s="1195"/>
      <c r="X2" s="1194" t="s">
        <v>21</v>
      </c>
      <c r="Y2" s="1195"/>
      <c r="AB2" s="342" t="s">
        <v>410</v>
      </c>
      <c r="AC2" s="343"/>
      <c r="AD2" s="343"/>
      <c r="AE2" s="343"/>
      <c r="AF2" s="343"/>
      <c r="AG2" s="343"/>
      <c r="AH2" s="343"/>
      <c r="AI2" s="343"/>
      <c r="AJ2" s="343"/>
      <c r="AK2" s="343"/>
      <c r="AL2" s="343"/>
      <c r="AM2" s="343"/>
      <c r="AN2" s="343"/>
    </row>
    <row r="3" spans="1:46" s="127" customFormat="1" ht="17.25" customHeight="1">
      <c r="A3" s="1204"/>
      <c r="B3" s="851" t="s">
        <v>22</v>
      </c>
      <c r="C3" s="851" t="s">
        <v>23</v>
      </c>
      <c r="D3" s="851" t="s">
        <v>22</v>
      </c>
      <c r="E3" s="851" t="s">
        <v>23</v>
      </c>
      <c r="F3" s="851" t="s">
        <v>22</v>
      </c>
      <c r="G3" s="851" t="s">
        <v>23</v>
      </c>
      <c r="H3" s="851" t="s">
        <v>22</v>
      </c>
      <c r="I3" s="851" t="s">
        <v>23</v>
      </c>
      <c r="J3" s="851" t="s">
        <v>22</v>
      </c>
      <c r="K3" s="851" t="s">
        <v>23</v>
      </c>
      <c r="L3" s="851" t="s">
        <v>22</v>
      </c>
      <c r="M3" s="851" t="s">
        <v>23</v>
      </c>
      <c r="N3" s="851" t="s">
        <v>22</v>
      </c>
      <c r="O3" s="851" t="s">
        <v>23</v>
      </c>
      <c r="P3" s="851" t="s">
        <v>22</v>
      </c>
      <c r="Q3" s="851" t="s">
        <v>23</v>
      </c>
      <c r="R3" s="851" t="s">
        <v>22</v>
      </c>
      <c r="S3" s="851" t="s">
        <v>23</v>
      </c>
      <c r="T3" s="851" t="s">
        <v>22</v>
      </c>
      <c r="U3" s="851" t="s">
        <v>23</v>
      </c>
      <c r="V3" s="851" t="s">
        <v>22</v>
      </c>
      <c r="W3" s="851" t="s">
        <v>23</v>
      </c>
      <c r="X3" s="851" t="s">
        <v>22</v>
      </c>
      <c r="Y3" s="851" t="s">
        <v>23</v>
      </c>
      <c r="AB3" s="1201" t="s">
        <v>190</v>
      </c>
      <c r="AC3" s="344" t="s">
        <v>170</v>
      </c>
      <c r="AD3" s="344" t="s">
        <v>171</v>
      </c>
      <c r="AE3" s="344" t="s">
        <v>172</v>
      </c>
      <c r="AF3" s="344" t="s">
        <v>173</v>
      </c>
      <c r="AG3" s="344" t="s">
        <v>174</v>
      </c>
      <c r="AH3" s="344" t="s">
        <v>175</v>
      </c>
      <c r="AI3" s="344" t="s">
        <v>176</v>
      </c>
      <c r="AJ3" s="344" t="s">
        <v>177</v>
      </c>
      <c r="AK3" s="344" t="s">
        <v>178</v>
      </c>
      <c r="AL3" s="344" t="s">
        <v>179</v>
      </c>
      <c r="AM3" s="344" t="s">
        <v>180</v>
      </c>
      <c r="AN3" s="344" t="s">
        <v>26</v>
      </c>
      <c r="AQ3" s="352"/>
      <c r="AR3" s="352" t="s">
        <v>3</v>
      </c>
    </row>
    <row r="4" spans="1:46" s="127" customFormat="1" ht="17.25" customHeight="1">
      <c r="A4" s="572" t="s">
        <v>181</v>
      </c>
      <c r="B4" s="573">
        <v>857.5</v>
      </c>
      <c r="C4" s="573">
        <v>868</v>
      </c>
      <c r="D4" s="573">
        <v>311.5</v>
      </c>
      <c r="E4" s="573">
        <v>304.5</v>
      </c>
      <c r="F4" s="573">
        <v>337.5</v>
      </c>
      <c r="G4" s="573">
        <v>290</v>
      </c>
      <c r="H4" s="573">
        <v>383</v>
      </c>
      <c r="I4" s="573">
        <v>359</v>
      </c>
      <c r="J4" s="573">
        <v>154.5</v>
      </c>
      <c r="K4" s="573">
        <v>156.5</v>
      </c>
      <c r="L4" s="573">
        <v>255</v>
      </c>
      <c r="M4" s="573">
        <v>234</v>
      </c>
      <c r="N4" s="573">
        <v>138.5</v>
      </c>
      <c r="O4" s="573">
        <v>125.5</v>
      </c>
      <c r="P4" s="573">
        <v>80.5</v>
      </c>
      <c r="Q4" s="573">
        <v>81.5</v>
      </c>
      <c r="R4" s="573">
        <v>116</v>
      </c>
      <c r="S4" s="573">
        <v>87</v>
      </c>
      <c r="T4" s="573">
        <v>120</v>
      </c>
      <c r="U4" s="573">
        <v>116.5</v>
      </c>
      <c r="V4" s="573">
        <v>128.5</v>
      </c>
      <c r="W4" s="573">
        <v>116</v>
      </c>
      <c r="X4" s="573">
        <f>B4+D4+F4+H4+J4+L4+N4+P4+R4+T4+V4</f>
        <v>2882.5</v>
      </c>
      <c r="Y4" s="573">
        <f>C4+E4+G4+I4+K4+M4+O4+Q4+S4+U4+W4</f>
        <v>2738.5</v>
      </c>
      <c r="AB4" s="1202"/>
      <c r="AC4" s="344" t="s">
        <v>243</v>
      </c>
      <c r="AD4" s="344" t="s">
        <v>243</v>
      </c>
      <c r="AE4" s="344" t="s">
        <v>243</v>
      </c>
      <c r="AF4" s="344" t="s">
        <v>243</v>
      </c>
      <c r="AG4" s="344" t="s">
        <v>243</v>
      </c>
      <c r="AH4" s="344" t="s">
        <v>243</v>
      </c>
      <c r="AI4" s="344" t="s">
        <v>243</v>
      </c>
      <c r="AJ4" s="344" t="s">
        <v>243</v>
      </c>
      <c r="AK4" s="344" t="s">
        <v>243</v>
      </c>
      <c r="AL4" s="344" t="s">
        <v>243</v>
      </c>
      <c r="AM4" s="344" t="s">
        <v>243</v>
      </c>
      <c r="AN4" s="344" t="s">
        <v>243</v>
      </c>
      <c r="AQ4" s="352" t="s">
        <v>22</v>
      </c>
      <c r="AR4" s="352" t="s">
        <v>23</v>
      </c>
      <c r="AS4" s="127" t="s">
        <v>21</v>
      </c>
      <c r="AT4" s="127" t="s">
        <v>248</v>
      </c>
    </row>
    <row r="5" spans="1:46">
      <c r="A5" s="572" t="s">
        <v>182</v>
      </c>
      <c r="B5" s="573">
        <v>4048</v>
      </c>
      <c r="C5" s="573">
        <v>3981</v>
      </c>
      <c r="D5" s="573">
        <v>1392</v>
      </c>
      <c r="E5" s="573">
        <v>1343</v>
      </c>
      <c r="F5" s="573">
        <v>1515.5</v>
      </c>
      <c r="G5" s="573">
        <v>1381</v>
      </c>
      <c r="H5" s="573">
        <v>1720.5</v>
      </c>
      <c r="I5" s="573">
        <v>1664.5</v>
      </c>
      <c r="J5" s="573">
        <v>762.5</v>
      </c>
      <c r="K5" s="573">
        <v>776.5</v>
      </c>
      <c r="L5" s="573">
        <v>1176.5</v>
      </c>
      <c r="M5" s="573">
        <v>1144</v>
      </c>
      <c r="N5" s="573">
        <v>611</v>
      </c>
      <c r="O5" s="573">
        <v>579.5</v>
      </c>
      <c r="P5" s="573">
        <v>414.5</v>
      </c>
      <c r="Q5" s="573">
        <v>336.5</v>
      </c>
      <c r="R5" s="573">
        <v>494</v>
      </c>
      <c r="S5" s="573">
        <v>491.5</v>
      </c>
      <c r="T5" s="573">
        <v>596.5</v>
      </c>
      <c r="U5" s="573">
        <v>555.5</v>
      </c>
      <c r="V5" s="573">
        <v>567.5</v>
      </c>
      <c r="W5" s="573">
        <v>528.5</v>
      </c>
      <c r="X5" s="573">
        <f t="shared" ref="X5:X26" si="0">B5+D5+F5+H5+J5+L5+N5+P5+R5+T5+V5</f>
        <v>13298.5</v>
      </c>
      <c r="Y5" s="573">
        <f t="shared" ref="Y5:Y26" si="1">C5+E5+G5+I5+K5+M5+O5+Q5+S5+U5+W5</f>
        <v>12781.5</v>
      </c>
      <c r="AB5" s="345" t="s">
        <v>181</v>
      </c>
      <c r="AC5" s="128">
        <v>1725.5</v>
      </c>
      <c r="AD5" s="128">
        <v>616</v>
      </c>
      <c r="AE5" s="128">
        <v>627.5</v>
      </c>
      <c r="AF5" s="128">
        <v>742</v>
      </c>
      <c r="AG5" s="128">
        <v>311</v>
      </c>
      <c r="AH5" s="128">
        <v>489</v>
      </c>
      <c r="AI5" s="128">
        <v>264</v>
      </c>
      <c r="AJ5" s="128">
        <v>162</v>
      </c>
      <c r="AK5" s="128">
        <v>203</v>
      </c>
      <c r="AL5" s="128">
        <v>236.5</v>
      </c>
      <c r="AM5" s="128">
        <v>244.5</v>
      </c>
      <c r="AN5" s="128">
        <v>5621</v>
      </c>
      <c r="AQ5" s="135">
        <f>(X4*100)/$X$27</f>
        <v>0.39068350299094823</v>
      </c>
      <c r="AR5" s="135">
        <f>(Y4*100)/$X$27</f>
        <v>0.37116626988402834</v>
      </c>
      <c r="AS5" s="135">
        <f>(AN5*100)/$X$27</f>
        <v>0.76184977287497657</v>
      </c>
      <c r="AT5" s="135">
        <f t="shared" ref="AT5:AT27" si="2">(X4*100)/Y4</f>
        <v>105.25835311301807</v>
      </c>
    </row>
    <row r="6" spans="1:46">
      <c r="A6" s="572" t="s">
        <v>7</v>
      </c>
      <c r="B6" s="573">
        <v>5917.5</v>
      </c>
      <c r="C6" s="573">
        <v>5419</v>
      </c>
      <c r="D6" s="573">
        <v>1941</v>
      </c>
      <c r="E6" s="573">
        <v>1899.5</v>
      </c>
      <c r="F6" s="573">
        <v>2255.5</v>
      </c>
      <c r="G6" s="573">
        <v>2122.5</v>
      </c>
      <c r="H6" s="573">
        <v>2681</v>
      </c>
      <c r="I6" s="573">
        <v>2407.5</v>
      </c>
      <c r="J6" s="573">
        <v>1236</v>
      </c>
      <c r="K6" s="573">
        <v>1158.5</v>
      </c>
      <c r="L6" s="573">
        <v>1719</v>
      </c>
      <c r="M6" s="573">
        <v>1716</v>
      </c>
      <c r="N6" s="573">
        <v>910.5</v>
      </c>
      <c r="O6" s="573">
        <v>854</v>
      </c>
      <c r="P6" s="573">
        <v>563.5</v>
      </c>
      <c r="Q6" s="573">
        <v>530</v>
      </c>
      <c r="R6" s="573">
        <v>761.5</v>
      </c>
      <c r="S6" s="573">
        <v>690.5</v>
      </c>
      <c r="T6" s="573">
        <v>871.5</v>
      </c>
      <c r="U6" s="573">
        <v>828.5</v>
      </c>
      <c r="V6" s="573">
        <v>878</v>
      </c>
      <c r="W6" s="573">
        <v>838.5</v>
      </c>
      <c r="X6" s="573">
        <f t="shared" si="0"/>
        <v>19735</v>
      </c>
      <c r="Y6" s="573">
        <f t="shared" si="1"/>
        <v>18464.5</v>
      </c>
      <c r="AB6" s="345" t="s">
        <v>182</v>
      </c>
      <c r="AC6" s="128">
        <v>8029</v>
      </c>
      <c r="AD6" s="128">
        <v>2735</v>
      </c>
      <c r="AE6" s="128">
        <v>2896.5</v>
      </c>
      <c r="AF6" s="128">
        <v>3385</v>
      </c>
      <c r="AG6" s="128">
        <v>1539</v>
      </c>
      <c r="AH6" s="128">
        <v>2320.5</v>
      </c>
      <c r="AI6" s="128">
        <v>1190.5</v>
      </c>
      <c r="AJ6" s="128">
        <v>751</v>
      </c>
      <c r="AK6" s="128">
        <v>985.5</v>
      </c>
      <c r="AL6" s="128">
        <v>1152</v>
      </c>
      <c r="AM6" s="128">
        <v>1096</v>
      </c>
      <c r="AN6" s="128">
        <v>26080</v>
      </c>
      <c r="AQ6" s="135">
        <f t="shared" ref="AQ6:AQ27" si="3">(X5*100)/$X$27</f>
        <v>1.8024300310581525</v>
      </c>
      <c r="AR6" s="135">
        <f t="shared" ref="AR6:AR27" si="4">(Y5*100)/$X$27</f>
        <v>1.7323577427506693</v>
      </c>
      <c r="AS6" s="135">
        <f t="shared" ref="AS6:AS27" si="5">(AN6*100)/$X$27</f>
        <v>3.534787773808822</v>
      </c>
      <c r="AT6" s="135">
        <f t="shared" si="2"/>
        <v>104.04490865704338</v>
      </c>
    </row>
    <row r="7" spans="1:46">
      <c r="A7" s="572" t="s">
        <v>8</v>
      </c>
      <c r="B7" s="573">
        <v>6337.5</v>
      </c>
      <c r="C7" s="573">
        <v>5932.5</v>
      </c>
      <c r="D7" s="573">
        <v>2159.5</v>
      </c>
      <c r="E7" s="573">
        <v>1967.5</v>
      </c>
      <c r="F7" s="573">
        <v>2374</v>
      </c>
      <c r="G7" s="573">
        <v>2238</v>
      </c>
      <c r="H7" s="573">
        <v>2815.5</v>
      </c>
      <c r="I7" s="573">
        <v>2662</v>
      </c>
      <c r="J7" s="573">
        <v>1365.5</v>
      </c>
      <c r="K7" s="573">
        <v>1203.5</v>
      </c>
      <c r="L7" s="573">
        <v>1967</v>
      </c>
      <c r="M7" s="573">
        <v>1839.5</v>
      </c>
      <c r="N7" s="573">
        <v>996.5</v>
      </c>
      <c r="O7" s="573">
        <v>888</v>
      </c>
      <c r="P7" s="573">
        <v>620.5</v>
      </c>
      <c r="Q7" s="573">
        <v>646</v>
      </c>
      <c r="R7" s="573">
        <v>815</v>
      </c>
      <c r="S7" s="573">
        <v>770</v>
      </c>
      <c r="T7" s="573">
        <v>919</v>
      </c>
      <c r="U7" s="573">
        <v>904.5</v>
      </c>
      <c r="V7" s="573">
        <v>1002</v>
      </c>
      <c r="W7" s="573">
        <v>894.5</v>
      </c>
      <c r="X7" s="573">
        <f t="shared" si="0"/>
        <v>21372</v>
      </c>
      <c r="Y7" s="573">
        <f t="shared" si="1"/>
        <v>19946</v>
      </c>
      <c r="AB7" s="345" t="s">
        <v>7</v>
      </c>
      <c r="AC7" s="128">
        <v>11336.5</v>
      </c>
      <c r="AD7" s="128">
        <v>3840.5</v>
      </c>
      <c r="AE7" s="128">
        <v>4378</v>
      </c>
      <c r="AF7" s="128">
        <v>5088.5</v>
      </c>
      <c r="AG7" s="128">
        <v>2394.5</v>
      </c>
      <c r="AH7" s="128">
        <v>3435</v>
      </c>
      <c r="AI7" s="128">
        <v>1764.5</v>
      </c>
      <c r="AJ7" s="128">
        <v>1093.5</v>
      </c>
      <c r="AK7" s="128">
        <v>1452</v>
      </c>
      <c r="AL7" s="128">
        <v>1700</v>
      </c>
      <c r="AM7" s="128">
        <v>1716.5</v>
      </c>
      <c r="AN7" s="128">
        <v>38199.5</v>
      </c>
      <c r="AQ7" s="135">
        <f t="shared" si="3"/>
        <v>2.6748096900351648</v>
      </c>
      <c r="AR7" s="135">
        <f t="shared" si="4"/>
        <v>2.502610768768903</v>
      </c>
      <c r="AS7" s="135">
        <f t="shared" si="5"/>
        <v>5.1774204588040682</v>
      </c>
      <c r="AT7" s="135">
        <f t="shared" si="2"/>
        <v>106.88077120961846</v>
      </c>
    </row>
    <row r="8" spans="1:46">
      <c r="A8" s="572" t="s">
        <v>9</v>
      </c>
      <c r="B8" s="573">
        <v>6522</v>
      </c>
      <c r="C8" s="573">
        <v>6173</v>
      </c>
      <c r="D8" s="573">
        <v>2240.5</v>
      </c>
      <c r="E8" s="573">
        <v>2064.5</v>
      </c>
      <c r="F8" s="573">
        <v>2575.5</v>
      </c>
      <c r="G8" s="573">
        <v>2355</v>
      </c>
      <c r="H8" s="573">
        <v>2956.5</v>
      </c>
      <c r="I8" s="573">
        <v>2804.5</v>
      </c>
      <c r="J8" s="573">
        <v>1366.5</v>
      </c>
      <c r="K8" s="573">
        <v>1228</v>
      </c>
      <c r="L8" s="573">
        <v>2134</v>
      </c>
      <c r="M8" s="573">
        <v>1866.5</v>
      </c>
      <c r="N8" s="573">
        <v>981</v>
      </c>
      <c r="O8" s="573">
        <v>874.5</v>
      </c>
      <c r="P8" s="573">
        <v>633</v>
      </c>
      <c r="Q8" s="573">
        <v>609</v>
      </c>
      <c r="R8" s="573">
        <v>775.5</v>
      </c>
      <c r="S8" s="573">
        <v>794.5</v>
      </c>
      <c r="T8" s="573">
        <v>926.5</v>
      </c>
      <c r="U8" s="573">
        <v>899</v>
      </c>
      <c r="V8" s="573">
        <v>1013.5</v>
      </c>
      <c r="W8" s="573">
        <v>976</v>
      </c>
      <c r="X8" s="573">
        <f t="shared" si="0"/>
        <v>22124.5</v>
      </c>
      <c r="Y8" s="573">
        <f t="shared" si="1"/>
        <v>20644.5</v>
      </c>
      <c r="AB8" s="345" t="s">
        <v>8</v>
      </c>
      <c r="AC8" s="128">
        <v>12270</v>
      </c>
      <c r="AD8" s="128">
        <v>4127</v>
      </c>
      <c r="AE8" s="128">
        <v>4612</v>
      </c>
      <c r="AF8" s="128">
        <v>5477.5</v>
      </c>
      <c r="AG8" s="128">
        <v>2569</v>
      </c>
      <c r="AH8" s="128">
        <v>3806.5</v>
      </c>
      <c r="AI8" s="128">
        <v>1884.5</v>
      </c>
      <c r="AJ8" s="128">
        <v>1266.5</v>
      </c>
      <c r="AK8" s="128">
        <v>1585</v>
      </c>
      <c r="AL8" s="128">
        <v>1823.5</v>
      </c>
      <c r="AM8" s="128">
        <v>1896.5</v>
      </c>
      <c r="AN8" s="128">
        <v>41318</v>
      </c>
      <c r="AQ8" s="135">
        <f t="shared" si="3"/>
        <v>2.896682680285358</v>
      </c>
      <c r="AR8" s="135">
        <f t="shared" si="4"/>
        <v>2.7034078579904435</v>
      </c>
      <c r="AS8" s="135">
        <f t="shared" si="5"/>
        <v>5.6000905382758015</v>
      </c>
      <c r="AT8" s="135">
        <f t="shared" si="2"/>
        <v>107.14930311841974</v>
      </c>
    </row>
    <row r="9" spans="1:46">
      <c r="A9" s="572" t="s">
        <v>10</v>
      </c>
      <c r="B9" s="573">
        <v>20619</v>
      </c>
      <c r="C9" s="573">
        <v>7188</v>
      </c>
      <c r="D9" s="573">
        <v>2353</v>
      </c>
      <c r="E9" s="573">
        <v>2365</v>
      </c>
      <c r="F9" s="573">
        <v>2745.5</v>
      </c>
      <c r="G9" s="573">
        <v>2663.5</v>
      </c>
      <c r="H9" s="573">
        <v>3285.5</v>
      </c>
      <c r="I9" s="573">
        <v>3192</v>
      </c>
      <c r="J9" s="573">
        <v>1556</v>
      </c>
      <c r="K9" s="573">
        <v>1493.5</v>
      </c>
      <c r="L9" s="573">
        <v>2327</v>
      </c>
      <c r="M9" s="573">
        <v>2328.5</v>
      </c>
      <c r="N9" s="573">
        <v>1050.5</v>
      </c>
      <c r="O9" s="573">
        <v>1052</v>
      </c>
      <c r="P9" s="573">
        <v>661.5</v>
      </c>
      <c r="Q9" s="573">
        <v>659</v>
      </c>
      <c r="R9" s="573">
        <v>828.5</v>
      </c>
      <c r="S9" s="573">
        <v>795.5</v>
      </c>
      <c r="T9" s="573">
        <v>968</v>
      </c>
      <c r="U9" s="573">
        <v>919</v>
      </c>
      <c r="V9" s="573">
        <v>1043.5</v>
      </c>
      <c r="W9" s="573">
        <v>1111.5</v>
      </c>
      <c r="X9" s="573">
        <f t="shared" si="0"/>
        <v>37438</v>
      </c>
      <c r="Y9" s="573">
        <f t="shared" si="1"/>
        <v>23767.5</v>
      </c>
      <c r="AB9" s="345" t="s">
        <v>9</v>
      </c>
      <c r="AC9" s="128">
        <v>12695</v>
      </c>
      <c r="AD9" s="128">
        <v>4305</v>
      </c>
      <c r="AE9" s="128">
        <v>4930.5</v>
      </c>
      <c r="AF9" s="128">
        <v>5761</v>
      </c>
      <c r="AG9" s="128">
        <v>2594.5</v>
      </c>
      <c r="AH9" s="128">
        <v>4000.5</v>
      </c>
      <c r="AI9" s="128">
        <v>1855.5</v>
      </c>
      <c r="AJ9" s="128">
        <v>1242</v>
      </c>
      <c r="AK9" s="128">
        <v>1570</v>
      </c>
      <c r="AL9" s="128">
        <v>1825.5</v>
      </c>
      <c r="AM9" s="128">
        <v>1989.5</v>
      </c>
      <c r="AN9" s="128">
        <v>42769</v>
      </c>
      <c r="AQ9" s="135">
        <f t="shared" si="3"/>
        <v>2.9986737769031167</v>
      </c>
      <c r="AR9" s="135">
        <f t="shared" si="4"/>
        <v>2.7980799921931068</v>
      </c>
      <c r="AS9" s="135">
        <f t="shared" si="5"/>
        <v>5.796753769096223</v>
      </c>
      <c r="AT9" s="135">
        <f t="shared" si="2"/>
        <v>107.16897963137882</v>
      </c>
    </row>
    <row r="10" spans="1:46">
      <c r="A10" s="572" t="s">
        <v>11</v>
      </c>
      <c r="B10" s="573">
        <v>9607.5</v>
      </c>
      <c r="C10" s="573">
        <v>7985</v>
      </c>
      <c r="D10" s="573">
        <v>2375.5</v>
      </c>
      <c r="E10" s="573">
        <v>2365.5</v>
      </c>
      <c r="F10" s="573">
        <v>2987</v>
      </c>
      <c r="G10" s="573">
        <v>2836.5</v>
      </c>
      <c r="H10" s="573">
        <v>3138.5</v>
      </c>
      <c r="I10" s="573">
        <v>3139.5</v>
      </c>
      <c r="J10" s="573">
        <v>1613.5</v>
      </c>
      <c r="K10" s="573">
        <v>1627</v>
      </c>
      <c r="L10" s="573">
        <v>2541.5</v>
      </c>
      <c r="M10" s="573">
        <v>2373.5</v>
      </c>
      <c r="N10" s="573">
        <v>1063</v>
      </c>
      <c r="O10" s="573">
        <v>1083</v>
      </c>
      <c r="P10" s="573">
        <v>736</v>
      </c>
      <c r="Q10" s="573">
        <v>643.5</v>
      </c>
      <c r="R10" s="573">
        <v>895</v>
      </c>
      <c r="S10" s="573">
        <v>896</v>
      </c>
      <c r="T10" s="573">
        <v>924.5</v>
      </c>
      <c r="U10" s="573">
        <v>911</v>
      </c>
      <c r="V10" s="573">
        <v>1105</v>
      </c>
      <c r="W10" s="573">
        <v>1121</v>
      </c>
      <c r="X10" s="573">
        <f t="shared" si="0"/>
        <v>26987</v>
      </c>
      <c r="Y10" s="573">
        <f t="shared" si="1"/>
        <v>24981.5</v>
      </c>
      <c r="AB10" s="345" t="s">
        <v>10</v>
      </c>
      <c r="AC10" s="128">
        <v>27807</v>
      </c>
      <c r="AD10" s="128">
        <v>4718</v>
      </c>
      <c r="AE10" s="128">
        <v>5409</v>
      </c>
      <c r="AF10" s="128">
        <v>6477.5</v>
      </c>
      <c r="AG10" s="128">
        <v>3049.5</v>
      </c>
      <c r="AH10" s="128">
        <v>4655.5</v>
      </c>
      <c r="AI10" s="128">
        <v>2102.5</v>
      </c>
      <c r="AJ10" s="128">
        <v>1320.5</v>
      </c>
      <c r="AK10" s="128">
        <v>1624</v>
      </c>
      <c r="AL10" s="128">
        <v>1887</v>
      </c>
      <c r="AM10" s="128">
        <v>2155</v>
      </c>
      <c r="AN10" s="128">
        <v>61205.5</v>
      </c>
      <c r="AQ10" s="135">
        <f t="shared" si="3"/>
        <v>5.0742095351171272</v>
      </c>
      <c r="AR10" s="135">
        <f t="shared" si="4"/>
        <v>3.2213599851994315</v>
      </c>
      <c r="AS10" s="135">
        <f t="shared" si="5"/>
        <v>8.2955695203165583</v>
      </c>
      <c r="AT10" s="135">
        <f t="shared" si="2"/>
        <v>157.51761859682338</v>
      </c>
    </row>
    <row r="11" spans="1:46">
      <c r="A11" s="572" t="s">
        <v>12</v>
      </c>
      <c r="B11" s="573">
        <v>8641.5</v>
      </c>
      <c r="C11" s="573">
        <v>7795.5</v>
      </c>
      <c r="D11" s="573">
        <v>2295.5</v>
      </c>
      <c r="E11" s="573">
        <v>2224</v>
      </c>
      <c r="F11" s="573">
        <v>2706.5</v>
      </c>
      <c r="G11" s="573">
        <v>2683</v>
      </c>
      <c r="H11" s="573">
        <v>3072</v>
      </c>
      <c r="I11" s="573">
        <v>2922.5</v>
      </c>
      <c r="J11" s="573">
        <v>1620</v>
      </c>
      <c r="K11" s="573">
        <v>1583</v>
      </c>
      <c r="L11" s="573">
        <v>2389</v>
      </c>
      <c r="M11" s="573">
        <v>2377</v>
      </c>
      <c r="N11" s="573">
        <v>980</v>
      </c>
      <c r="O11" s="573">
        <v>961</v>
      </c>
      <c r="P11" s="573">
        <v>717.5</v>
      </c>
      <c r="Q11" s="573">
        <v>664</v>
      </c>
      <c r="R11" s="573">
        <v>861</v>
      </c>
      <c r="S11" s="573">
        <v>842.5</v>
      </c>
      <c r="T11" s="573">
        <v>965.5</v>
      </c>
      <c r="U11" s="573">
        <v>1013.5</v>
      </c>
      <c r="V11" s="573">
        <v>1095</v>
      </c>
      <c r="W11" s="573">
        <v>1008</v>
      </c>
      <c r="X11" s="573">
        <f t="shared" si="0"/>
        <v>25343.5</v>
      </c>
      <c r="Y11" s="573">
        <f t="shared" si="1"/>
        <v>24074</v>
      </c>
      <c r="AB11" s="345" t="s">
        <v>11</v>
      </c>
      <c r="AC11" s="128">
        <v>17592.5</v>
      </c>
      <c r="AD11" s="128">
        <v>4741</v>
      </c>
      <c r="AE11" s="128">
        <v>5823.5</v>
      </c>
      <c r="AF11" s="128">
        <v>6278</v>
      </c>
      <c r="AG11" s="128">
        <v>3240.5</v>
      </c>
      <c r="AH11" s="128">
        <v>4915</v>
      </c>
      <c r="AI11" s="128">
        <v>2146</v>
      </c>
      <c r="AJ11" s="128">
        <v>1379.5</v>
      </c>
      <c r="AK11" s="128">
        <v>1791</v>
      </c>
      <c r="AL11" s="128">
        <v>1835.5</v>
      </c>
      <c r="AM11" s="128">
        <v>2226</v>
      </c>
      <c r="AN11" s="128">
        <v>51968.5</v>
      </c>
      <c r="AQ11" s="135">
        <f t="shared" si="3"/>
        <v>3.6577192351142132</v>
      </c>
      <c r="AR11" s="135">
        <f t="shared" si="4"/>
        <v>3.3859011031980479</v>
      </c>
      <c r="AS11" s="135">
        <f t="shared" si="5"/>
        <v>7.0436203383122606</v>
      </c>
      <c r="AT11" s="135">
        <f t="shared" si="2"/>
        <v>108.02794067610031</v>
      </c>
    </row>
    <row r="12" spans="1:46">
      <c r="A12" s="572" t="s">
        <v>13</v>
      </c>
      <c r="B12" s="573">
        <v>8455</v>
      </c>
      <c r="C12" s="573">
        <v>8022</v>
      </c>
      <c r="D12" s="573">
        <v>2385.5</v>
      </c>
      <c r="E12" s="573">
        <v>2375</v>
      </c>
      <c r="F12" s="573">
        <v>2901</v>
      </c>
      <c r="G12" s="573">
        <v>2713</v>
      </c>
      <c r="H12" s="573">
        <v>3182</v>
      </c>
      <c r="I12" s="573">
        <v>3246</v>
      </c>
      <c r="J12" s="573">
        <v>1838</v>
      </c>
      <c r="K12" s="573">
        <v>1785.5</v>
      </c>
      <c r="L12" s="573">
        <v>2610</v>
      </c>
      <c r="M12" s="573">
        <v>2487</v>
      </c>
      <c r="N12" s="573">
        <v>1073</v>
      </c>
      <c r="O12" s="573">
        <v>1061.5</v>
      </c>
      <c r="P12" s="573">
        <v>781</v>
      </c>
      <c r="Q12" s="573">
        <v>743</v>
      </c>
      <c r="R12" s="573">
        <v>932.5</v>
      </c>
      <c r="S12" s="573">
        <v>862.5</v>
      </c>
      <c r="T12" s="573">
        <v>1043.5</v>
      </c>
      <c r="U12" s="573">
        <v>1082.5</v>
      </c>
      <c r="V12" s="573">
        <v>1120</v>
      </c>
      <c r="W12" s="573">
        <v>1112</v>
      </c>
      <c r="X12" s="573">
        <f t="shared" si="0"/>
        <v>26321.5</v>
      </c>
      <c r="Y12" s="573">
        <f t="shared" si="1"/>
        <v>25490</v>
      </c>
      <c r="AB12" s="345" t="s">
        <v>12</v>
      </c>
      <c r="AC12" s="128">
        <v>16437</v>
      </c>
      <c r="AD12" s="128">
        <v>4519.5</v>
      </c>
      <c r="AE12" s="128">
        <v>5389.5</v>
      </c>
      <c r="AF12" s="128">
        <v>5994.5</v>
      </c>
      <c r="AG12" s="128">
        <v>3203</v>
      </c>
      <c r="AH12" s="128">
        <v>4766</v>
      </c>
      <c r="AI12" s="128">
        <v>1941</v>
      </c>
      <c r="AJ12" s="128">
        <v>1381.5</v>
      </c>
      <c r="AK12" s="128">
        <v>1703.5</v>
      </c>
      <c r="AL12" s="128">
        <v>1979</v>
      </c>
      <c r="AM12" s="128">
        <v>2103</v>
      </c>
      <c r="AN12" s="128">
        <v>49417.5</v>
      </c>
      <c r="AQ12" s="135">
        <f t="shared" si="3"/>
        <v>3.434965258647388</v>
      </c>
      <c r="AR12" s="135">
        <f t="shared" si="4"/>
        <v>3.2629018737221465</v>
      </c>
      <c r="AS12" s="135">
        <f t="shared" si="5"/>
        <v>6.6978671323695345</v>
      </c>
      <c r="AT12" s="135">
        <f t="shared" si="2"/>
        <v>105.27332391791975</v>
      </c>
    </row>
    <row r="13" spans="1:46">
      <c r="A13" s="572" t="s">
        <v>14</v>
      </c>
      <c r="B13" s="573">
        <v>8015</v>
      </c>
      <c r="C13" s="573">
        <v>8422.5</v>
      </c>
      <c r="D13" s="573">
        <v>2588</v>
      </c>
      <c r="E13" s="573">
        <v>2717</v>
      </c>
      <c r="F13" s="573">
        <v>3051.5</v>
      </c>
      <c r="G13" s="573">
        <v>2965</v>
      </c>
      <c r="H13" s="573">
        <v>3556.5</v>
      </c>
      <c r="I13" s="573">
        <v>3499</v>
      </c>
      <c r="J13" s="573">
        <v>1759.5</v>
      </c>
      <c r="K13" s="573">
        <v>1862</v>
      </c>
      <c r="L13" s="573">
        <v>2637</v>
      </c>
      <c r="M13" s="573">
        <v>2602.5</v>
      </c>
      <c r="N13" s="573">
        <v>1160</v>
      </c>
      <c r="O13" s="573">
        <v>1177</v>
      </c>
      <c r="P13" s="573">
        <v>769</v>
      </c>
      <c r="Q13" s="573">
        <v>802.5</v>
      </c>
      <c r="R13" s="573">
        <v>983.5</v>
      </c>
      <c r="S13" s="573">
        <v>939.5</v>
      </c>
      <c r="T13" s="573">
        <v>1124</v>
      </c>
      <c r="U13" s="573">
        <v>1059</v>
      </c>
      <c r="V13" s="573">
        <v>1179</v>
      </c>
      <c r="W13" s="573">
        <v>1163.5</v>
      </c>
      <c r="X13" s="573">
        <f t="shared" si="0"/>
        <v>26823</v>
      </c>
      <c r="Y13" s="573">
        <f t="shared" si="1"/>
        <v>27209.5</v>
      </c>
      <c r="AB13" s="345" t="s">
        <v>13</v>
      </c>
      <c r="AC13" s="128">
        <v>16477</v>
      </c>
      <c r="AD13" s="128">
        <v>4760.5</v>
      </c>
      <c r="AE13" s="128">
        <v>5614</v>
      </c>
      <c r="AF13" s="128">
        <v>6428</v>
      </c>
      <c r="AG13" s="128">
        <v>3623.5</v>
      </c>
      <c r="AH13" s="128">
        <v>5097</v>
      </c>
      <c r="AI13" s="128">
        <v>2134.5</v>
      </c>
      <c r="AJ13" s="128">
        <v>1524</v>
      </c>
      <c r="AK13" s="128">
        <v>1795</v>
      </c>
      <c r="AL13" s="128">
        <v>2126</v>
      </c>
      <c r="AM13" s="128">
        <v>2232</v>
      </c>
      <c r="AN13" s="128">
        <v>51811.5</v>
      </c>
      <c r="AQ13" s="135">
        <f t="shared" si="3"/>
        <v>3.5675198001652189</v>
      </c>
      <c r="AR13" s="135">
        <f t="shared" si="4"/>
        <v>3.4548213326068584</v>
      </c>
      <c r="AS13" s="135">
        <f t="shared" si="5"/>
        <v>7.0223411327720777</v>
      </c>
      <c r="AT13" s="135">
        <f t="shared" si="2"/>
        <v>103.26206355433503</v>
      </c>
    </row>
    <row r="14" spans="1:46">
      <c r="A14" s="572" t="s">
        <v>15</v>
      </c>
      <c r="B14" s="573">
        <v>7539</v>
      </c>
      <c r="C14" s="573">
        <v>8758</v>
      </c>
      <c r="D14" s="573">
        <v>2696</v>
      </c>
      <c r="E14" s="573">
        <v>2871</v>
      </c>
      <c r="F14" s="573">
        <v>3188</v>
      </c>
      <c r="G14" s="573">
        <v>3241</v>
      </c>
      <c r="H14" s="573">
        <v>3395</v>
      </c>
      <c r="I14" s="573">
        <v>3644.5</v>
      </c>
      <c r="J14" s="573">
        <v>1748.5</v>
      </c>
      <c r="K14" s="573">
        <v>1835</v>
      </c>
      <c r="L14" s="573">
        <v>2517</v>
      </c>
      <c r="M14" s="573">
        <v>2713.5</v>
      </c>
      <c r="N14" s="573">
        <v>1202.5</v>
      </c>
      <c r="O14" s="573">
        <v>1230.5</v>
      </c>
      <c r="P14" s="573">
        <v>908.5</v>
      </c>
      <c r="Q14" s="573">
        <v>928.5</v>
      </c>
      <c r="R14" s="573">
        <v>1042</v>
      </c>
      <c r="S14" s="573">
        <v>1042</v>
      </c>
      <c r="T14" s="573">
        <v>1089.5</v>
      </c>
      <c r="U14" s="573">
        <v>1037.5</v>
      </c>
      <c r="V14" s="573">
        <v>1328</v>
      </c>
      <c r="W14" s="573">
        <v>1320</v>
      </c>
      <c r="X14" s="573">
        <f t="shared" si="0"/>
        <v>26654</v>
      </c>
      <c r="Y14" s="573">
        <f t="shared" si="1"/>
        <v>28621.5</v>
      </c>
      <c r="AB14" s="345" t="s">
        <v>14</v>
      </c>
      <c r="AC14" s="128">
        <v>16437.5</v>
      </c>
      <c r="AD14" s="128">
        <v>5305</v>
      </c>
      <c r="AE14" s="128">
        <v>6016.5</v>
      </c>
      <c r="AF14" s="128">
        <v>7055.5</v>
      </c>
      <c r="AG14" s="128">
        <v>3621.5</v>
      </c>
      <c r="AH14" s="128">
        <v>5239.5</v>
      </c>
      <c r="AI14" s="128">
        <v>2337</v>
      </c>
      <c r="AJ14" s="128">
        <v>1571.5</v>
      </c>
      <c r="AK14" s="128">
        <v>1923</v>
      </c>
      <c r="AL14" s="128">
        <v>2183</v>
      </c>
      <c r="AM14" s="128">
        <v>2342.5</v>
      </c>
      <c r="AN14" s="128">
        <v>54032.5</v>
      </c>
      <c r="AQ14" s="135">
        <f t="shared" si="3"/>
        <v>3.6354912751868875</v>
      </c>
      <c r="AR14" s="135">
        <f t="shared" si="4"/>
        <v>3.6878760709912246</v>
      </c>
      <c r="AS14" s="135">
        <f t="shared" si="5"/>
        <v>7.3233673461781121</v>
      </c>
      <c r="AT14" s="135">
        <f t="shared" si="2"/>
        <v>98.579540234109416</v>
      </c>
    </row>
    <row r="15" spans="1:46">
      <c r="A15" s="572" t="s">
        <v>16</v>
      </c>
      <c r="B15" s="573">
        <v>8256</v>
      </c>
      <c r="C15" s="573">
        <v>10110</v>
      </c>
      <c r="D15" s="573">
        <v>2724.5</v>
      </c>
      <c r="E15" s="573">
        <v>2912.5</v>
      </c>
      <c r="F15" s="573">
        <v>3332.5</v>
      </c>
      <c r="G15" s="573">
        <v>3809.5</v>
      </c>
      <c r="H15" s="573">
        <v>3415.5</v>
      </c>
      <c r="I15" s="573">
        <v>3653</v>
      </c>
      <c r="J15" s="573">
        <v>1829.5</v>
      </c>
      <c r="K15" s="573">
        <v>2049</v>
      </c>
      <c r="L15" s="573">
        <v>2760</v>
      </c>
      <c r="M15" s="573">
        <v>3154.5</v>
      </c>
      <c r="N15" s="573">
        <v>1166.5</v>
      </c>
      <c r="O15" s="573">
        <v>1251.5</v>
      </c>
      <c r="P15" s="573">
        <v>905.5</v>
      </c>
      <c r="Q15" s="573">
        <v>966.5</v>
      </c>
      <c r="R15" s="573">
        <v>939</v>
      </c>
      <c r="S15" s="573">
        <v>1010</v>
      </c>
      <c r="T15" s="573">
        <v>1068</v>
      </c>
      <c r="U15" s="573">
        <v>1058</v>
      </c>
      <c r="V15" s="573">
        <v>1402.5</v>
      </c>
      <c r="W15" s="573">
        <v>1524.5</v>
      </c>
      <c r="X15" s="573">
        <f t="shared" si="0"/>
        <v>27799.5</v>
      </c>
      <c r="Y15" s="573">
        <f t="shared" si="1"/>
        <v>31499</v>
      </c>
      <c r="AB15" s="345" t="s">
        <v>15</v>
      </c>
      <c r="AC15" s="128">
        <v>16297</v>
      </c>
      <c r="AD15" s="128">
        <v>5567</v>
      </c>
      <c r="AE15" s="128">
        <v>6429</v>
      </c>
      <c r="AF15" s="128">
        <v>7039.5</v>
      </c>
      <c r="AG15" s="128">
        <v>3583.5</v>
      </c>
      <c r="AH15" s="128">
        <v>5230.5</v>
      </c>
      <c r="AI15" s="128">
        <v>2433</v>
      </c>
      <c r="AJ15" s="128">
        <v>1837</v>
      </c>
      <c r="AK15" s="128">
        <v>2084</v>
      </c>
      <c r="AL15" s="128">
        <v>2127</v>
      </c>
      <c r="AM15" s="128">
        <v>2648</v>
      </c>
      <c r="AN15" s="128">
        <v>55275.5</v>
      </c>
      <c r="AQ15" s="135">
        <f t="shared" si="3"/>
        <v>3.6125856335544611</v>
      </c>
      <c r="AR15" s="135">
        <f t="shared" si="4"/>
        <v>3.8792533845118555</v>
      </c>
      <c r="AS15" s="135">
        <f t="shared" si="5"/>
        <v>7.4918390180663161</v>
      </c>
      <c r="AT15" s="135">
        <f t="shared" si="2"/>
        <v>93.125797040686194</v>
      </c>
    </row>
    <row r="16" spans="1:46">
      <c r="A16" s="572" t="s">
        <v>17</v>
      </c>
      <c r="B16" s="573">
        <v>8813.5</v>
      </c>
      <c r="C16" s="573">
        <v>10525</v>
      </c>
      <c r="D16" s="573">
        <v>2404.5</v>
      </c>
      <c r="E16" s="573">
        <v>2588</v>
      </c>
      <c r="F16" s="573">
        <v>3115.5</v>
      </c>
      <c r="G16" s="573">
        <v>3425</v>
      </c>
      <c r="H16" s="573">
        <v>3026</v>
      </c>
      <c r="I16" s="573">
        <v>3502.5</v>
      </c>
      <c r="J16" s="573">
        <v>1789.5</v>
      </c>
      <c r="K16" s="573">
        <v>2173</v>
      </c>
      <c r="L16" s="573">
        <v>2662.5</v>
      </c>
      <c r="M16" s="573">
        <v>3192</v>
      </c>
      <c r="N16" s="573">
        <v>999.5</v>
      </c>
      <c r="O16" s="573">
        <v>1106</v>
      </c>
      <c r="P16" s="573">
        <v>861</v>
      </c>
      <c r="Q16" s="573">
        <v>920.5</v>
      </c>
      <c r="R16" s="573">
        <v>807</v>
      </c>
      <c r="S16" s="573">
        <v>866</v>
      </c>
      <c r="T16" s="573">
        <v>823</v>
      </c>
      <c r="U16" s="573">
        <v>934</v>
      </c>
      <c r="V16" s="573">
        <v>1192.5</v>
      </c>
      <c r="W16" s="573">
        <v>1340</v>
      </c>
      <c r="X16" s="573">
        <f t="shared" si="0"/>
        <v>26494.5</v>
      </c>
      <c r="Y16" s="573">
        <f t="shared" si="1"/>
        <v>30572</v>
      </c>
      <c r="AB16" s="345" t="s">
        <v>16</v>
      </c>
      <c r="AC16" s="128">
        <v>18366</v>
      </c>
      <c r="AD16" s="128">
        <v>5637</v>
      </c>
      <c r="AE16" s="128">
        <v>7142</v>
      </c>
      <c r="AF16" s="128">
        <v>7068.5</v>
      </c>
      <c r="AG16" s="128">
        <v>3878.5</v>
      </c>
      <c r="AH16" s="128">
        <v>5914.5</v>
      </c>
      <c r="AI16" s="128">
        <v>2418</v>
      </c>
      <c r="AJ16" s="128">
        <v>1872</v>
      </c>
      <c r="AK16" s="128">
        <v>1949</v>
      </c>
      <c r="AL16" s="128">
        <v>2126</v>
      </c>
      <c r="AM16" s="128">
        <v>2927</v>
      </c>
      <c r="AN16" s="128">
        <v>59298.5</v>
      </c>
      <c r="AQ16" s="135">
        <f t="shared" si="3"/>
        <v>3.7678425121931882</v>
      </c>
      <c r="AR16" s="135">
        <f t="shared" si="4"/>
        <v>4.2692592057977024</v>
      </c>
      <c r="AS16" s="135">
        <f t="shared" si="5"/>
        <v>8.0371017179908915</v>
      </c>
      <c r="AT16" s="135">
        <f t="shared" si="2"/>
        <v>88.255182704212828</v>
      </c>
    </row>
    <row r="17" spans="1:46">
      <c r="A17" s="572" t="s">
        <v>18</v>
      </c>
      <c r="B17" s="573">
        <v>7197.5</v>
      </c>
      <c r="C17" s="573">
        <v>8312.5</v>
      </c>
      <c r="D17" s="573">
        <v>1812</v>
      </c>
      <c r="E17" s="573">
        <v>2026</v>
      </c>
      <c r="F17" s="573">
        <v>2376.5</v>
      </c>
      <c r="G17" s="573">
        <v>2556.5</v>
      </c>
      <c r="H17" s="573">
        <v>2425.5</v>
      </c>
      <c r="I17" s="573">
        <v>2721.5</v>
      </c>
      <c r="J17" s="573">
        <v>1418.5</v>
      </c>
      <c r="K17" s="573">
        <v>1798</v>
      </c>
      <c r="L17" s="573">
        <v>2113.5</v>
      </c>
      <c r="M17" s="573">
        <v>2602.5</v>
      </c>
      <c r="N17" s="573">
        <v>811</v>
      </c>
      <c r="O17" s="573">
        <v>866</v>
      </c>
      <c r="P17" s="573">
        <v>667.5</v>
      </c>
      <c r="Q17" s="573">
        <v>741.5</v>
      </c>
      <c r="R17" s="573">
        <v>675.5</v>
      </c>
      <c r="S17" s="573">
        <v>649.5</v>
      </c>
      <c r="T17" s="573">
        <v>705</v>
      </c>
      <c r="U17" s="573">
        <v>699</v>
      </c>
      <c r="V17" s="573">
        <v>911</v>
      </c>
      <c r="W17" s="573">
        <v>1029.5</v>
      </c>
      <c r="X17" s="573">
        <f t="shared" si="0"/>
        <v>21113.5</v>
      </c>
      <c r="Y17" s="573">
        <f t="shared" si="1"/>
        <v>24002.5</v>
      </c>
      <c r="AB17" s="345" t="s">
        <v>17</v>
      </c>
      <c r="AC17" s="128">
        <v>19338.5</v>
      </c>
      <c r="AD17" s="128">
        <v>4992.5</v>
      </c>
      <c r="AE17" s="128">
        <v>6540.5</v>
      </c>
      <c r="AF17" s="128">
        <v>6528.5</v>
      </c>
      <c r="AG17" s="128">
        <v>3962.5</v>
      </c>
      <c r="AH17" s="128">
        <v>5854.5</v>
      </c>
      <c r="AI17" s="128">
        <v>2105.5</v>
      </c>
      <c r="AJ17" s="128">
        <v>1781.5</v>
      </c>
      <c r="AK17" s="128">
        <v>1673</v>
      </c>
      <c r="AL17" s="128">
        <v>1757</v>
      </c>
      <c r="AM17" s="128">
        <v>2532.5</v>
      </c>
      <c r="AN17" s="128">
        <v>57066.5</v>
      </c>
      <c r="AQ17" s="135">
        <f t="shared" si="3"/>
        <v>3.5909675871617268</v>
      </c>
      <c r="AR17" s="135">
        <f t="shared" si="4"/>
        <v>4.1436170176719056</v>
      </c>
      <c r="AS17" s="135">
        <f t="shared" si="5"/>
        <v>7.7345846048336329</v>
      </c>
      <c r="AT17" s="135">
        <f t="shared" si="2"/>
        <v>86.662632474159366</v>
      </c>
    </row>
    <row r="18" spans="1:46">
      <c r="A18" s="572" t="s">
        <v>19</v>
      </c>
      <c r="B18" s="573">
        <v>4917.5</v>
      </c>
      <c r="C18" s="573">
        <v>6290.5</v>
      </c>
      <c r="D18" s="573">
        <v>1297.5</v>
      </c>
      <c r="E18" s="573">
        <v>1532</v>
      </c>
      <c r="F18" s="573">
        <v>1799</v>
      </c>
      <c r="G18" s="573">
        <v>2211.5</v>
      </c>
      <c r="H18" s="573">
        <v>1818</v>
      </c>
      <c r="I18" s="573">
        <v>2117</v>
      </c>
      <c r="J18" s="573">
        <v>1177.5</v>
      </c>
      <c r="K18" s="573">
        <v>1477.5</v>
      </c>
      <c r="L18" s="573">
        <v>1771.5</v>
      </c>
      <c r="M18" s="573">
        <v>2280.5</v>
      </c>
      <c r="N18" s="573">
        <v>577</v>
      </c>
      <c r="O18" s="573">
        <v>667.5</v>
      </c>
      <c r="P18" s="573">
        <v>504</v>
      </c>
      <c r="Q18" s="573">
        <v>553</v>
      </c>
      <c r="R18" s="573">
        <v>483</v>
      </c>
      <c r="S18" s="573">
        <v>509.5</v>
      </c>
      <c r="T18" s="573">
        <v>516</v>
      </c>
      <c r="U18" s="573">
        <v>595.5</v>
      </c>
      <c r="V18" s="573">
        <v>714.5</v>
      </c>
      <c r="W18" s="573">
        <v>831.5</v>
      </c>
      <c r="X18" s="573">
        <f t="shared" si="0"/>
        <v>15575.5</v>
      </c>
      <c r="Y18" s="573">
        <f t="shared" si="1"/>
        <v>19066</v>
      </c>
      <c r="AB18" s="345" t="s">
        <v>18</v>
      </c>
      <c r="AC18" s="128">
        <v>15510</v>
      </c>
      <c r="AD18" s="128">
        <v>3838</v>
      </c>
      <c r="AE18" s="128">
        <v>4933</v>
      </c>
      <c r="AF18" s="128">
        <v>5147</v>
      </c>
      <c r="AG18" s="128">
        <v>3216.5</v>
      </c>
      <c r="AH18" s="128">
        <v>4716</v>
      </c>
      <c r="AI18" s="128">
        <v>1677</v>
      </c>
      <c r="AJ18" s="128">
        <v>1409</v>
      </c>
      <c r="AK18" s="128">
        <v>1325</v>
      </c>
      <c r="AL18" s="128">
        <v>1404</v>
      </c>
      <c r="AM18" s="128">
        <v>1940.5</v>
      </c>
      <c r="AN18" s="128">
        <v>45116</v>
      </c>
      <c r="AQ18" s="135">
        <f t="shared" si="3"/>
        <v>2.8616465361316168</v>
      </c>
      <c r="AR18" s="135">
        <f t="shared" si="4"/>
        <v>3.2532110253391968</v>
      </c>
      <c r="AS18" s="135">
        <f t="shared" si="5"/>
        <v>6.1148575614708136</v>
      </c>
      <c r="AT18" s="135">
        <f t="shared" si="2"/>
        <v>87.963753775648371</v>
      </c>
    </row>
    <row r="19" spans="1:46">
      <c r="A19" s="572" t="s">
        <v>165</v>
      </c>
      <c r="B19" s="573">
        <v>3405</v>
      </c>
      <c r="C19" s="573">
        <v>4532</v>
      </c>
      <c r="D19" s="573">
        <v>868.5</v>
      </c>
      <c r="E19" s="573">
        <v>1058</v>
      </c>
      <c r="F19" s="573">
        <v>1326</v>
      </c>
      <c r="G19" s="573">
        <v>1466</v>
      </c>
      <c r="H19" s="573">
        <v>1231.5</v>
      </c>
      <c r="I19" s="573">
        <v>1475</v>
      </c>
      <c r="J19" s="573">
        <v>870.5</v>
      </c>
      <c r="K19" s="573">
        <v>1158.5</v>
      </c>
      <c r="L19" s="573">
        <v>1351</v>
      </c>
      <c r="M19" s="573">
        <v>1915</v>
      </c>
      <c r="N19" s="573">
        <v>386.5</v>
      </c>
      <c r="O19" s="573">
        <v>442</v>
      </c>
      <c r="P19" s="573">
        <v>345.5</v>
      </c>
      <c r="Q19" s="573">
        <v>365</v>
      </c>
      <c r="R19" s="573">
        <v>319.5</v>
      </c>
      <c r="S19" s="573">
        <v>371.5</v>
      </c>
      <c r="T19" s="573">
        <v>336.5</v>
      </c>
      <c r="U19" s="573">
        <v>370.5</v>
      </c>
      <c r="V19" s="573">
        <v>522</v>
      </c>
      <c r="W19" s="573">
        <v>669.5</v>
      </c>
      <c r="X19" s="573">
        <f t="shared" si="0"/>
        <v>10962.5</v>
      </c>
      <c r="Y19" s="573">
        <f t="shared" si="1"/>
        <v>13823</v>
      </c>
      <c r="AB19" s="345" t="s">
        <v>19</v>
      </c>
      <c r="AC19" s="128">
        <v>11208</v>
      </c>
      <c r="AD19" s="128">
        <v>2829.5</v>
      </c>
      <c r="AE19" s="128">
        <v>4010.5</v>
      </c>
      <c r="AF19" s="128">
        <v>3935</v>
      </c>
      <c r="AG19" s="128">
        <v>2655</v>
      </c>
      <c r="AH19" s="128">
        <v>4052</v>
      </c>
      <c r="AI19" s="128">
        <v>1244.5</v>
      </c>
      <c r="AJ19" s="128">
        <v>1057</v>
      </c>
      <c r="AK19" s="128">
        <v>992.5</v>
      </c>
      <c r="AL19" s="128">
        <v>1111.5</v>
      </c>
      <c r="AM19" s="128">
        <v>1546</v>
      </c>
      <c r="AN19" s="128">
        <v>34641.5</v>
      </c>
      <c r="AQ19" s="135">
        <f t="shared" si="3"/>
        <v>2.111046279561323</v>
      </c>
      <c r="AR19" s="135">
        <f t="shared" si="4"/>
        <v>2.5841358778925998</v>
      </c>
      <c r="AS19" s="135">
        <f t="shared" si="5"/>
        <v>4.6951821574539228</v>
      </c>
      <c r="AT19" s="135">
        <f t="shared" si="2"/>
        <v>81.692541697262143</v>
      </c>
    </row>
    <row r="20" spans="1:46">
      <c r="A20" s="572" t="s">
        <v>166</v>
      </c>
      <c r="B20" s="573">
        <v>2280.5</v>
      </c>
      <c r="C20" s="573">
        <v>3037</v>
      </c>
      <c r="D20" s="573">
        <v>576</v>
      </c>
      <c r="E20" s="573">
        <v>710</v>
      </c>
      <c r="F20" s="573">
        <v>842</v>
      </c>
      <c r="G20" s="573">
        <v>1115.5</v>
      </c>
      <c r="H20" s="573">
        <v>763.5</v>
      </c>
      <c r="I20" s="573">
        <v>996</v>
      </c>
      <c r="J20" s="573">
        <v>539</v>
      </c>
      <c r="K20" s="573">
        <v>758.5</v>
      </c>
      <c r="L20" s="573">
        <v>952.5</v>
      </c>
      <c r="M20" s="573">
        <v>1396.5</v>
      </c>
      <c r="N20" s="573">
        <v>265</v>
      </c>
      <c r="O20" s="573">
        <v>317.5</v>
      </c>
      <c r="P20" s="573">
        <v>213.5</v>
      </c>
      <c r="Q20" s="573">
        <v>266.5</v>
      </c>
      <c r="R20" s="573">
        <v>214</v>
      </c>
      <c r="S20" s="573">
        <v>237.5</v>
      </c>
      <c r="T20" s="573">
        <v>214.5</v>
      </c>
      <c r="U20" s="573">
        <v>224.5</v>
      </c>
      <c r="V20" s="573">
        <v>329.5</v>
      </c>
      <c r="W20" s="573">
        <v>460</v>
      </c>
      <c r="X20" s="573">
        <f t="shared" si="0"/>
        <v>7190</v>
      </c>
      <c r="Y20" s="573">
        <f t="shared" si="1"/>
        <v>9519.5</v>
      </c>
      <c r="AB20" s="345" t="s">
        <v>165</v>
      </c>
      <c r="AC20" s="128">
        <v>7937</v>
      </c>
      <c r="AD20" s="128">
        <v>1926.5</v>
      </c>
      <c r="AE20" s="128">
        <v>2792</v>
      </c>
      <c r="AF20" s="128">
        <v>2706.5</v>
      </c>
      <c r="AG20" s="128">
        <v>2029</v>
      </c>
      <c r="AH20" s="128">
        <v>3266</v>
      </c>
      <c r="AI20" s="128">
        <v>828.5</v>
      </c>
      <c r="AJ20" s="128">
        <v>710.5</v>
      </c>
      <c r="AK20" s="128">
        <v>691</v>
      </c>
      <c r="AL20" s="128">
        <v>707</v>
      </c>
      <c r="AM20" s="128">
        <v>1191.5</v>
      </c>
      <c r="AN20" s="128">
        <v>24785.5</v>
      </c>
      <c r="AQ20" s="135">
        <f t="shared" si="3"/>
        <v>1.4858171384347856</v>
      </c>
      <c r="AR20" s="135">
        <f t="shared" si="4"/>
        <v>1.8735188419232878</v>
      </c>
      <c r="AS20" s="135">
        <f t="shared" si="5"/>
        <v>3.3593359803580736</v>
      </c>
      <c r="AT20" s="135">
        <f t="shared" si="2"/>
        <v>79.306228749186133</v>
      </c>
    </row>
    <row r="21" spans="1:46">
      <c r="A21" s="572" t="s">
        <v>167</v>
      </c>
      <c r="B21" s="573">
        <v>1514.5</v>
      </c>
      <c r="C21" s="573">
        <v>2420.5</v>
      </c>
      <c r="D21" s="573">
        <v>401.5</v>
      </c>
      <c r="E21" s="573">
        <v>564.5</v>
      </c>
      <c r="F21" s="573">
        <v>600.5</v>
      </c>
      <c r="G21" s="573">
        <v>807</v>
      </c>
      <c r="H21" s="573">
        <v>555</v>
      </c>
      <c r="I21" s="573">
        <v>722.5</v>
      </c>
      <c r="J21" s="573">
        <v>385</v>
      </c>
      <c r="K21" s="573">
        <v>624</v>
      </c>
      <c r="L21" s="573">
        <v>676.5</v>
      </c>
      <c r="M21" s="573">
        <v>957.5</v>
      </c>
      <c r="N21" s="573">
        <v>137.5</v>
      </c>
      <c r="O21" s="573">
        <v>228.5</v>
      </c>
      <c r="P21" s="573">
        <v>136</v>
      </c>
      <c r="Q21" s="573">
        <v>179</v>
      </c>
      <c r="R21" s="573">
        <v>116.5</v>
      </c>
      <c r="S21" s="573">
        <v>175.5</v>
      </c>
      <c r="T21" s="573">
        <v>148.5</v>
      </c>
      <c r="U21" s="573">
        <v>200.5</v>
      </c>
      <c r="V21" s="573">
        <v>255</v>
      </c>
      <c r="W21" s="573">
        <v>358</v>
      </c>
      <c r="X21" s="573">
        <f t="shared" si="0"/>
        <v>4926.5</v>
      </c>
      <c r="Y21" s="573">
        <f t="shared" si="1"/>
        <v>7237.5</v>
      </c>
      <c r="AB21" s="345" t="s">
        <v>166</v>
      </c>
      <c r="AC21" s="128">
        <v>5317.5</v>
      </c>
      <c r="AD21" s="128">
        <v>1286</v>
      </c>
      <c r="AE21" s="128">
        <v>1957.5</v>
      </c>
      <c r="AF21" s="128">
        <v>1759.5</v>
      </c>
      <c r="AG21" s="128">
        <v>1297.5</v>
      </c>
      <c r="AH21" s="128">
        <v>2349</v>
      </c>
      <c r="AI21" s="128">
        <v>582.5</v>
      </c>
      <c r="AJ21" s="128">
        <v>480</v>
      </c>
      <c r="AK21" s="128">
        <v>451.5</v>
      </c>
      <c r="AL21" s="128">
        <v>439</v>
      </c>
      <c r="AM21" s="128">
        <v>789.5</v>
      </c>
      <c r="AN21" s="128">
        <v>16709.5</v>
      </c>
      <c r="AQ21" s="135">
        <f t="shared" si="3"/>
        <v>0.97450629193579097</v>
      </c>
      <c r="AR21" s="135">
        <f t="shared" si="4"/>
        <v>1.2902381983425262</v>
      </c>
      <c r="AS21" s="135">
        <f t="shared" si="5"/>
        <v>2.2647444902783169</v>
      </c>
      <c r="AT21" s="135">
        <f t="shared" si="2"/>
        <v>75.529176952571035</v>
      </c>
    </row>
    <row r="22" spans="1:46">
      <c r="A22" s="572" t="s">
        <v>221</v>
      </c>
      <c r="B22" s="573">
        <v>931.5</v>
      </c>
      <c r="C22" s="573">
        <v>1369.5</v>
      </c>
      <c r="D22" s="573">
        <v>222.5</v>
      </c>
      <c r="E22" s="573">
        <v>338</v>
      </c>
      <c r="F22" s="573">
        <v>393</v>
      </c>
      <c r="G22" s="573">
        <v>436.5</v>
      </c>
      <c r="H22" s="573">
        <v>264</v>
      </c>
      <c r="I22" s="573">
        <v>378</v>
      </c>
      <c r="J22" s="573">
        <v>207.5</v>
      </c>
      <c r="K22" s="573">
        <v>340.5</v>
      </c>
      <c r="L22" s="573">
        <v>337</v>
      </c>
      <c r="M22" s="573">
        <v>516</v>
      </c>
      <c r="N22" s="573">
        <v>91</v>
      </c>
      <c r="O22" s="573">
        <v>113</v>
      </c>
      <c r="P22" s="573">
        <v>70.5</v>
      </c>
      <c r="Q22" s="573">
        <v>99</v>
      </c>
      <c r="R22" s="573">
        <v>62</v>
      </c>
      <c r="S22" s="573">
        <v>103</v>
      </c>
      <c r="T22" s="573">
        <v>69.5</v>
      </c>
      <c r="U22" s="573">
        <v>111.5</v>
      </c>
      <c r="V22" s="573">
        <v>138</v>
      </c>
      <c r="W22" s="573">
        <v>217.5</v>
      </c>
      <c r="X22" s="573">
        <f t="shared" si="0"/>
        <v>2786.5</v>
      </c>
      <c r="Y22" s="573">
        <f t="shared" si="1"/>
        <v>4022.5</v>
      </c>
      <c r="AB22" s="345" t="s">
        <v>167</v>
      </c>
      <c r="AC22" s="128">
        <v>3935</v>
      </c>
      <c r="AD22" s="128">
        <v>966</v>
      </c>
      <c r="AE22" s="128">
        <v>1407.5</v>
      </c>
      <c r="AF22" s="128">
        <v>1277.5</v>
      </c>
      <c r="AG22" s="128">
        <v>1009</v>
      </c>
      <c r="AH22" s="128">
        <v>1634</v>
      </c>
      <c r="AI22" s="128">
        <v>366</v>
      </c>
      <c r="AJ22" s="128">
        <v>315</v>
      </c>
      <c r="AK22" s="128">
        <v>292</v>
      </c>
      <c r="AL22" s="128">
        <v>349</v>
      </c>
      <c r="AM22" s="128">
        <v>613</v>
      </c>
      <c r="AN22" s="128">
        <v>12164</v>
      </c>
      <c r="AQ22" s="135">
        <f t="shared" si="3"/>
        <v>0.6677197840363942</v>
      </c>
      <c r="AR22" s="135">
        <f t="shared" si="4"/>
        <v>0.98094426813425417</v>
      </c>
      <c r="AS22" s="135">
        <f t="shared" si="5"/>
        <v>1.6486640521706484</v>
      </c>
      <c r="AT22" s="135">
        <f t="shared" si="2"/>
        <v>68.069084628670126</v>
      </c>
    </row>
    <row r="23" spans="1:46">
      <c r="A23" s="572" t="s">
        <v>222</v>
      </c>
      <c r="B23" s="573">
        <v>345</v>
      </c>
      <c r="C23" s="573">
        <v>549</v>
      </c>
      <c r="D23" s="573">
        <v>84</v>
      </c>
      <c r="E23" s="573">
        <v>128</v>
      </c>
      <c r="F23" s="573">
        <v>118</v>
      </c>
      <c r="G23" s="573">
        <v>185</v>
      </c>
      <c r="H23" s="573">
        <v>74.5</v>
      </c>
      <c r="I23" s="573">
        <v>149</v>
      </c>
      <c r="J23" s="573">
        <v>74.5</v>
      </c>
      <c r="K23" s="573">
        <v>128.5</v>
      </c>
      <c r="L23" s="573">
        <v>112.5</v>
      </c>
      <c r="M23" s="573">
        <v>204</v>
      </c>
      <c r="N23" s="573">
        <v>20.5</v>
      </c>
      <c r="O23" s="573">
        <v>49</v>
      </c>
      <c r="P23" s="573">
        <v>20</v>
      </c>
      <c r="Q23" s="573">
        <v>32.5</v>
      </c>
      <c r="R23" s="573">
        <v>14</v>
      </c>
      <c r="S23" s="573">
        <v>31.5</v>
      </c>
      <c r="T23" s="573">
        <v>33</v>
      </c>
      <c r="U23" s="573">
        <v>55.5</v>
      </c>
      <c r="V23" s="573">
        <v>47.5</v>
      </c>
      <c r="W23" s="573">
        <v>81.5</v>
      </c>
      <c r="X23" s="573">
        <f t="shared" si="0"/>
        <v>943.5</v>
      </c>
      <c r="Y23" s="573">
        <f t="shared" si="1"/>
        <v>1593.5</v>
      </c>
      <c r="AB23" s="345" t="s">
        <v>221</v>
      </c>
      <c r="AC23" s="128">
        <v>2301</v>
      </c>
      <c r="AD23" s="128">
        <v>560.5</v>
      </c>
      <c r="AE23" s="128">
        <v>829.5</v>
      </c>
      <c r="AF23" s="128">
        <v>642</v>
      </c>
      <c r="AG23" s="128">
        <v>548</v>
      </c>
      <c r="AH23" s="128">
        <v>853</v>
      </c>
      <c r="AI23" s="128">
        <v>204</v>
      </c>
      <c r="AJ23" s="128">
        <v>169.5</v>
      </c>
      <c r="AK23" s="128">
        <v>165</v>
      </c>
      <c r="AL23" s="128">
        <v>181</v>
      </c>
      <c r="AM23" s="128">
        <v>355.5</v>
      </c>
      <c r="AN23" s="128">
        <v>6809</v>
      </c>
      <c r="AQ23" s="135">
        <f t="shared" si="3"/>
        <v>0.37767201425300162</v>
      </c>
      <c r="AR23" s="135">
        <f t="shared" si="4"/>
        <v>0.54519493175406386</v>
      </c>
      <c r="AS23" s="135">
        <f t="shared" si="5"/>
        <v>0.92286694600706554</v>
      </c>
      <c r="AT23" s="135">
        <f t="shared" si="2"/>
        <v>69.272840273461782</v>
      </c>
    </row>
    <row r="24" spans="1:46">
      <c r="A24" s="572" t="s">
        <v>223</v>
      </c>
      <c r="B24" s="573">
        <v>97.5</v>
      </c>
      <c r="C24" s="573">
        <v>169</v>
      </c>
      <c r="D24" s="573">
        <v>16.5</v>
      </c>
      <c r="E24" s="573">
        <v>28</v>
      </c>
      <c r="F24" s="573">
        <v>40.5</v>
      </c>
      <c r="G24" s="573">
        <v>52</v>
      </c>
      <c r="H24" s="573">
        <v>25.5</v>
      </c>
      <c r="I24" s="573">
        <v>39.5</v>
      </c>
      <c r="J24" s="573">
        <v>19</v>
      </c>
      <c r="K24" s="573">
        <v>41</v>
      </c>
      <c r="L24" s="573">
        <v>35</v>
      </c>
      <c r="M24" s="573">
        <v>48.5</v>
      </c>
      <c r="N24" s="573">
        <v>8</v>
      </c>
      <c r="O24" s="573">
        <v>16</v>
      </c>
      <c r="P24" s="573">
        <v>4</v>
      </c>
      <c r="Q24" s="573">
        <v>6</v>
      </c>
      <c r="R24" s="573">
        <v>4.5</v>
      </c>
      <c r="S24" s="573">
        <v>14</v>
      </c>
      <c r="T24" s="573">
        <v>7.5</v>
      </c>
      <c r="U24" s="573">
        <v>12</v>
      </c>
      <c r="V24" s="573">
        <v>12.5</v>
      </c>
      <c r="W24" s="573">
        <v>21</v>
      </c>
      <c r="X24" s="573">
        <f t="shared" si="0"/>
        <v>270.5</v>
      </c>
      <c r="Y24" s="573">
        <f t="shared" si="1"/>
        <v>447</v>
      </c>
      <c r="AB24" s="345" t="s">
        <v>222</v>
      </c>
      <c r="AC24" s="128">
        <v>894</v>
      </c>
      <c r="AD24" s="128">
        <v>212</v>
      </c>
      <c r="AE24" s="128">
        <v>303</v>
      </c>
      <c r="AF24" s="128">
        <v>223.5</v>
      </c>
      <c r="AG24" s="128">
        <v>203</v>
      </c>
      <c r="AH24" s="128">
        <v>316.5</v>
      </c>
      <c r="AI24" s="128">
        <v>69.5</v>
      </c>
      <c r="AJ24" s="128">
        <v>52.5</v>
      </c>
      <c r="AK24" s="128">
        <v>45.5</v>
      </c>
      <c r="AL24" s="128">
        <v>88.5</v>
      </c>
      <c r="AM24" s="128">
        <v>129</v>
      </c>
      <c r="AN24" s="128">
        <v>2537</v>
      </c>
      <c r="AQ24" s="135">
        <f t="shared" si="3"/>
        <v>0.12787853775263128</v>
      </c>
      <c r="AR24" s="135">
        <f t="shared" si="4"/>
        <v>0.21597715941581128</v>
      </c>
      <c r="AS24" s="135">
        <f t="shared" si="5"/>
        <v>0.34385569716844255</v>
      </c>
      <c r="AT24" s="135">
        <f t="shared" si="2"/>
        <v>59.20928773140885</v>
      </c>
    </row>
    <row r="25" spans="1:46">
      <c r="A25" s="572" t="s">
        <v>235</v>
      </c>
      <c r="B25" s="573">
        <v>49.5</v>
      </c>
      <c r="C25" s="573">
        <v>75.5</v>
      </c>
      <c r="D25" s="573">
        <v>5</v>
      </c>
      <c r="E25" s="573">
        <v>9</v>
      </c>
      <c r="F25" s="573">
        <v>24.5</v>
      </c>
      <c r="G25" s="573">
        <v>22</v>
      </c>
      <c r="H25" s="573">
        <v>7.5</v>
      </c>
      <c r="I25" s="573">
        <v>21</v>
      </c>
      <c r="J25" s="573">
        <v>0</v>
      </c>
      <c r="K25" s="573">
        <v>7</v>
      </c>
      <c r="L25" s="573">
        <v>11</v>
      </c>
      <c r="M25" s="573">
        <v>7.5</v>
      </c>
      <c r="N25" s="573">
        <v>0</v>
      </c>
      <c r="O25" s="573">
        <v>0</v>
      </c>
      <c r="P25" s="573">
        <v>0</v>
      </c>
      <c r="Q25" s="573">
        <v>4</v>
      </c>
      <c r="R25" s="573">
        <v>2.5</v>
      </c>
      <c r="S25" s="573">
        <v>4.5</v>
      </c>
      <c r="T25" s="573">
        <v>4</v>
      </c>
      <c r="U25" s="573">
        <v>5.5</v>
      </c>
      <c r="V25" s="573">
        <v>2.5</v>
      </c>
      <c r="W25" s="573">
        <v>3.5</v>
      </c>
      <c r="X25" s="573">
        <f t="shared" si="0"/>
        <v>106.5</v>
      </c>
      <c r="Y25" s="573">
        <f t="shared" si="1"/>
        <v>159.5</v>
      </c>
      <c r="AB25" s="345" t="s">
        <v>223</v>
      </c>
      <c r="AC25" s="128">
        <v>266.5</v>
      </c>
      <c r="AD25" s="128">
        <v>44.5</v>
      </c>
      <c r="AE25" s="128">
        <v>92.5</v>
      </c>
      <c r="AF25" s="128">
        <v>65</v>
      </c>
      <c r="AG25" s="128">
        <v>60</v>
      </c>
      <c r="AH25" s="128">
        <v>83.5</v>
      </c>
      <c r="AI25" s="128">
        <v>24</v>
      </c>
      <c r="AJ25" s="128">
        <v>10</v>
      </c>
      <c r="AK25" s="128">
        <v>18.5</v>
      </c>
      <c r="AL25" s="128">
        <v>19.5</v>
      </c>
      <c r="AM25" s="128">
        <v>33.5</v>
      </c>
      <c r="AN25" s="128">
        <v>717.5</v>
      </c>
      <c r="AQ25" s="135">
        <f t="shared" si="3"/>
        <v>3.6662580245984906E-2</v>
      </c>
      <c r="AR25" s="135">
        <f t="shared" si="4"/>
        <v>6.0584744436063778E-2</v>
      </c>
      <c r="AS25" s="135">
        <f t="shared" si="5"/>
        <v>9.7247324682048691E-2</v>
      </c>
      <c r="AT25" s="135">
        <f t="shared" si="2"/>
        <v>60.514541387024607</v>
      </c>
    </row>
    <row r="26" spans="1:46">
      <c r="A26" s="1199" t="s">
        <v>21</v>
      </c>
      <c r="B26" s="573">
        <f>SUM(B4:B25)</f>
        <v>124367.5</v>
      </c>
      <c r="C26" s="573">
        <f>SUM(C4:C25)</f>
        <v>117935</v>
      </c>
      <c r="D26" s="573">
        <f t="shared" ref="D26:U26" si="6">SUM(D4:D25)</f>
        <v>33150.5</v>
      </c>
      <c r="E26" s="573">
        <f t="shared" si="6"/>
        <v>34390.5</v>
      </c>
      <c r="F26" s="573">
        <f t="shared" si="6"/>
        <v>40605.5</v>
      </c>
      <c r="G26" s="573">
        <f t="shared" si="6"/>
        <v>41575</v>
      </c>
      <c r="H26" s="573">
        <f t="shared" si="6"/>
        <v>43792.5</v>
      </c>
      <c r="I26" s="573">
        <f t="shared" si="6"/>
        <v>45316</v>
      </c>
      <c r="J26" s="573">
        <f t="shared" si="6"/>
        <v>23331</v>
      </c>
      <c r="K26" s="573">
        <f t="shared" si="6"/>
        <v>25264.5</v>
      </c>
      <c r="L26" s="573">
        <f t="shared" si="6"/>
        <v>35056</v>
      </c>
      <c r="M26" s="573">
        <f t="shared" si="6"/>
        <v>37956.5</v>
      </c>
      <c r="N26" s="573">
        <f t="shared" si="6"/>
        <v>14629</v>
      </c>
      <c r="O26" s="573">
        <f t="shared" si="6"/>
        <v>14943.5</v>
      </c>
      <c r="P26" s="573">
        <f t="shared" si="6"/>
        <v>10613</v>
      </c>
      <c r="Q26" s="573">
        <f t="shared" si="6"/>
        <v>10777</v>
      </c>
      <c r="R26" s="573">
        <f t="shared" si="6"/>
        <v>12142</v>
      </c>
      <c r="S26" s="573">
        <f t="shared" si="6"/>
        <v>12184</v>
      </c>
      <c r="T26" s="573">
        <f t="shared" si="6"/>
        <v>13474</v>
      </c>
      <c r="U26" s="573">
        <f t="shared" si="6"/>
        <v>13593</v>
      </c>
      <c r="V26" s="573">
        <f>SUM(V4:V25)</f>
        <v>15987.5</v>
      </c>
      <c r="W26" s="573">
        <f>SUM(W4:W25)</f>
        <v>16726</v>
      </c>
      <c r="X26" s="573">
        <f t="shared" si="0"/>
        <v>367148.5</v>
      </c>
      <c r="Y26" s="573">
        <f t="shared" si="1"/>
        <v>370661</v>
      </c>
      <c r="AB26" s="345" t="s">
        <v>235</v>
      </c>
      <c r="AC26" s="128">
        <v>125</v>
      </c>
      <c r="AD26" s="128">
        <v>14</v>
      </c>
      <c r="AE26" s="128">
        <v>46.5</v>
      </c>
      <c r="AF26" s="128">
        <v>28.5</v>
      </c>
      <c r="AG26" s="128">
        <v>7</v>
      </c>
      <c r="AH26" s="128">
        <v>18.5</v>
      </c>
      <c r="AI26" s="128">
        <v>0</v>
      </c>
      <c r="AJ26" s="128">
        <v>4</v>
      </c>
      <c r="AK26" s="128">
        <v>7</v>
      </c>
      <c r="AL26" s="128">
        <v>9.5</v>
      </c>
      <c r="AM26" s="128">
        <v>6</v>
      </c>
      <c r="AN26" s="128">
        <v>266</v>
      </c>
      <c r="AQ26" s="135">
        <f t="shared" si="3"/>
        <v>1.4434620318659492E-2</v>
      </c>
      <c r="AR26" s="135">
        <f t="shared" si="4"/>
        <v>2.1618046392734167E-2</v>
      </c>
      <c r="AS26" s="135">
        <f t="shared" si="5"/>
        <v>3.6052666711393656E-2</v>
      </c>
      <c r="AT26" s="135">
        <f t="shared" si="2"/>
        <v>66.771159874608145</v>
      </c>
    </row>
    <row r="27" spans="1:46" s="125" customFormat="1">
      <c r="A27" s="1200"/>
      <c r="B27" s="1196">
        <f>B26+C26</f>
        <v>242302.5</v>
      </c>
      <c r="C27" s="1197"/>
      <c r="D27" s="1196">
        <f>D26+E26</f>
        <v>67541</v>
      </c>
      <c r="E27" s="1197"/>
      <c r="F27" s="1196">
        <f>F26+G26</f>
        <v>82180.5</v>
      </c>
      <c r="G27" s="1197"/>
      <c r="H27" s="1196">
        <f>H26+I26</f>
        <v>89108.5</v>
      </c>
      <c r="I27" s="1197"/>
      <c r="J27" s="1196">
        <f>J26+K26</f>
        <v>48595.5</v>
      </c>
      <c r="K27" s="1197"/>
      <c r="L27" s="1196">
        <f>L26+M26</f>
        <v>73012.5</v>
      </c>
      <c r="M27" s="1197"/>
      <c r="N27" s="1196">
        <f>N26+O26</f>
        <v>29572.5</v>
      </c>
      <c r="O27" s="1197"/>
      <c r="P27" s="1196">
        <f>P26+Q26</f>
        <v>21390</v>
      </c>
      <c r="Q27" s="1197"/>
      <c r="R27" s="1196">
        <f>R26+S26</f>
        <v>24326</v>
      </c>
      <c r="S27" s="1197"/>
      <c r="T27" s="1196">
        <f>T26+U26</f>
        <v>27067</v>
      </c>
      <c r="U27" s="1197"/>
      <c r="V27" s="1196">
        <f>V26+W26</f>
        <v>32713.5</v>
      </c>
      <c r="W27" s="1197"/>
      <c r="X27" s="1196">
        <f>X26+Y26</f>
        <v>737809.5</v>
      </c>
      <c r="Y27" s="1197"/>
      <c r="AB27" s="345" t="s">
        <v>21</v>
      </c>
      <c r="AC27" s="128">
        <v>242302.5</v>
      </c>
      <c r="AD27" s="128">
        <v>67541</v>
      </c>
      <c r="AE27" s="128">
        <v>82180.5</v>
      </c>
      <c r="AF27" s="128">
        <v>89108.5</v>
      </c>
      <c r="AG27" s="128">
        <v>48595.5</v>
      </c>
      <c r="AH27" s="128">
        <v>73012.5</v>
      </c>
      <c r="AI27" s="128">
        <v>29572.5</v>
      </c>
      <c r="AJ27" s="128">
        <v>21390</v>
      </c>
      <c r="AK27" s="128">
        <v>24326</v>
      </c>
      <c r="AL27" s="128">
        <v>27067</v>
      </c>
      <c r="AM27" s="128">
        <v>32713.5</v>
      </c>
      <c r="AN27" s="128">
        <v>737809.5</v>
      </c>
      <c r="AQ27" s="135">
        <f t="shared" si="3"/>
        <v>49.76196430108314</v>
      </c>
      <c r="AR27" s="135">
        <f t="shared" si="4"/>
        <v>50.23803569891686</v>
      </c>
      <c r="AS27" s="135">
        <f t="shared" si="5"/>
        <v>100</v>
      </c>
      <c r="AT27" s="135">
        <f t="shared" si="2"/>
        <v>99.052368606354591</v>
      </c>
    </row>
    <row r="28" spans="1:46" s="125" customFormat="1">
      <c r="A28" s="131" t="s">
        <v>411</v>
      </c>
      <c r="B28" s="131"/>
      <c r="C28" s="132"/>
      <c r="D28" s="132"/>
      <c r="E28" s="132"/>
      <c r="F28" s="132"/>
      <c r="G28" s="132"/>
      <c r="H28" s="132"/>
      <c r="I28" s="132"/>
      <c r="J28" s="132"/>
      <c r="K28" s="132"/>
      <c r="L28" s="132"/>
      <c r="M28" s="133"/>
      <c r="N28" s="133"/>
      <c r="O28" s="133"/>
      <c r="P28" s="133"/>
      <c r="Q28" s="133"/>
      <c r="R28" s="132"/>
      <c r="S28" s="132"/>
      <c r="T28" s="132"/>
      <c r="U28" s="132"/>
      <c r="V28" s="132"/>
      <c r="W28" s="132"/>
      <c r="X28" s="132"/>
      <c r="Y28" s="132"/>
      <c r="AQ28" s="134"/>
      <c r="AR28" s="134"/>
    </row>
    <row r="29" spans="1:46" s="132" customFormat="1" ht="21.95" customHeight="1">
      <c r="A29" s="254" t="s">
        <v>96</v>
      </c>
      <c r="B29" s="131"/>
      <c r="C29" s="126"/>
      <c r="D29" s="134"/>
      <c r="E29" s="126"/>
      <c r="F29" s="126"/>
      <c r="G29" s="126"/>
      <c r="H29" s="126"/>
      <c r="I29" s="126"/>
      <c r="J29" s="126"/>
      <c r="K29" s="126"/>
      <c r="L29" s="126"/>
      <c r="M29" s="135"/>
      <c r="N29" s="135"/>
      <c r="O29" s="135"/>
      <c r="P29" s="135"/>
      <c r="Q29" s="135"/>
      <c r="R29" s="126"/>
      <c r="S29" s="126"/>
      <c r="T29" s="126"/>
      <c r="U29" s="126"/>
      <c r="V29" s="126"/>
      <c r="W29" s="126"/>
      <c r="X29" s="126"/>
      <c r="Y29" s="126"/>
      <c r="AQ29" s="133"/>
      <c r="AR29" s="133"/>
    </row>
    <row r="30" spans="1:46">
      <c r="B30" s="126" t="s">
        <v>284</v>
      </c>
    </row>
    <row r="34" spans="1:46">
      <c r="A34" s="253" t="s">
        <v>246</v>
      </c>
      <c r="B34" s="350">
        <f>B22+B23+B24+B25</f>
        <v>1423.5</v>
      </c>
      <c r="C34" s="350">
        <f t="shared" ref="C34:Y34" si="7">C22+C23+C24+C25</f>
        <v>2163</v>
      </c>
      <c r="D34" s="350">
        <f t="shared" si="7"/>
        <v>328</v>
      </c>
      <c r="E34" s="350">
        <f t="shared" si="7"/>
        <v>503</v>
      </c>
      <c r="F34" s="350">
        <f t="shared" si="7"/>
        <v>576</v>
      </c>
      <c r="G34" s="350">
        <f t="shared" si="7"/>
        <v>695.5</v>
      </c>
      <c r="H34" s="350">
        <f t="shared" si="7"/>
        <v>371.5</v>
      </c>
      <c r="I34" s="350">
        <f t="shared" si="7"/>
        <v>587.5</v>
      </c>
      <c r="J34" s="350">
        <f t="shared" si="7"/>
        <v>301</v>
      </c>
      <c r="K34" s="350">
        <f t="shared" si="7"/>
        <v>517</v>
      </c>
      <c r="L34" s="350">
        <f t="shared" si="7"/>
        <v>495.5</v>
      </c>
      <c r="M34" s="350">
        <f t="shared" si="7"/>
        <v>776</v>
      </c>
      <c r="N34" s="350">
        <f t="shared" si="7"/>
        <v>119.5</v>
      </c>
      <c r="O34" s="350">
        <f t="shared" si="7"/>
        <v>178</v>
      </c>
      <c r="P34" s="350">
        <f t="shared" si="7"/>
        <v>94.5</v>
      </c>
      <c r="Q34" s="350">
        <f t="shared" si="7"/>
        <v>141.5</v>
      </c>
      <c r="R34" s="350">
        <f t="shared" si="7"/>
        <v>83</v>
      </c>
      <c r="S34" s="350">
        <f t="shared" si="7"/>
        <v>153</v>
      </c>
      <c r="T34" s="350">
        <f t="shared" si="7"/>
        <v>114</v>
      </c>
      <c r="U34" s="350">
        <f t="shared" si="7"/>
        <v>184.5</v>
      </c>
      <c r="V34" s="350">
        <f t="shared" si="7"/>
        <v>200.5</v>
      </c>
      <c r="W34" s="350">
        <f t="shared" si="7"/>
        <v>323.5</v>
      </c>
      <c r="X34" s="350">
        <f t="shared" si="7"/>
        <v>4107</v>
      </c>
      <c r="Y34" s="350">
        <f t="shared" si="7"/>
        <v>6222.5</v>
      </c>
      <c r="AC34" s="350">
        <f>AC23+AC24+AC25+AC26</f>
        <v>3586.5</v>
      </c>
      <c r="AD34" s="350">
        <f t="shared" ref="AD34:AN34" si="8">AD23+AD24+AD25+AD26</f>
        <v>831</v>
      </c>
      <c r="AE34" s="350">
        <f t="shared" si="8"/>
        <v>1271.5</v>
      </c>
      <c r="AF34" s="350">
        <f t="shared" si="8"/>
        <v>959</v>
      </c>
      <c r="AG34" s="350">
        <f t="shared" si="8"/>
        <v>818</v>
      </c>
      <c r="AH34" s="350">
        <f t="shared" si="8"/>
        <v>1271.5</v>
      </c>
      <c r="AI34" s="350">
        <f t="shared" si="8"/>
        <v>297.5</v>
      </c>
      <c r="AJ34" s="350">
        <f t="shared" si="8"/>
        <v>236</v>
      </c>
      <c r="AK34" s="350">
        <f t="shared" si="8"/>
        <v>236</v>
      </c>
      <c r="AL34" s="350">
        <f t="shared" si="8"/>
        <v>298.5</v>
      </c>
      <c r="AM34" s="350">
        <f t="shared" si="8"/>
        <v>524</v>
      </c>
      <c r="AN34" s="350">
        <f t="shared" si="8"/>
        <v>10329.5</v>
      </c>
      <c r="AQ34" s="135">
        <f>(X34*100)/758015</f>
        <v>0.54180985864395825</v>
      </c>
      <c r="AR34" s="135">
        <f>(Y34*100)/758015</f>
        <v>0.82089404563234236</v>
      </c>
      <c r="AS34" s="135">
        <f>(AN34*100)/758015</f>
        <v>1.3627039042763005</v>
      </c>
      <c r="AT34" s="126">
        <f>(X34*100)/Y34</f>
        <v>66.002410606669343</v>
      </c>
    </row>
    <row r="41" spans="1:46">
      <c r="A41" s="253" t="s">
        <v>412</v>
      </c>
    </row>
    <row r="42" spans="1:46">
      <c r="A42" s="253" t="s">
        <v>190</v>
      </c>
      <c r="B42" s="126" t="s">
        <v>170</v>
      </c>
      <c r="C42" s="126" t="s">
        <v>171</v>
      </c>
      <c r="D42" s="126" t="s">
        <v>172</v>
      </c>
      <c r="E42" s="126" t="s">
        <v>173</v>
      </c>
      <c r="F42" s="126" t="s">
        <v>174</v>
      </c>
      <c r="G42" s="126" t="s">
        <v>175</v>
      </c>
      <c r="H42" s="126" t="s">
        <v>176</v>
      </c>
      <c r="I42" s="126" t="s">
        <v>177</v>
      </c>
      <c r="J42" s="126" t="s">
        <v>178</v>
      </c>
      <c r="K42" s="126" t="s">
        <v>179</v>
      </c>
      <c r="L42" s="126" t="s">
        <v>180</v>
      </c>
      <c r="M42" s="126" t="s">
        <v>26</v>
      </c>
    </row>
    <row r="43" spans="1:46">
      <c r="B43" s="126" t="s">
        <v>243</v>
      </c>
      <c r="C43" s="126" t="s">
        <v>243</v>
      </c>
      <c r="D43" s="126" t="s">
        <v>243</v>
      </c>
      <c r="E43" s="126" t="s">
        <v>243</v>
      </c>
      <c r="F43" s="126" t="s">
        <v>243</v>
      </c>
      <c r="G43" s="126" t="s">
        <v>243</v>
      </c>
      <c r="H43" s="126" t="s">
        <v>243</v>
      </c>
      <c r="I43" s="126" t="s">
        <v>243</v>
      </c>
      <c r="J43" s="126" t="s">
        <v>243</v>
      </c>
      <c r="K43" s="126" t="s">
        <v>243</v>
      </c>
      <c r="L43" s="126" t="s">
        <v>243</v>
      </c>
      <c r="M43" s="126" t="s">
        <v>243</v>
      </c>
      <c r="Q43" s="126" t="s">
        <v>170</v>
      </c>
      <c r="R43" s="126" t="s">
        <v>171</v>
      </c>
      <c r="S43" s="126" t="s">
        <v>172</v>
      </c>
      <c r="T43" s="126" t="s">
        <v>173</v>
      </c>
      <c r="U43" s="126" t="s">
        <v>174</v>
      </c>
      <c r="V43" s="126" t="s">
        <v>175</v>
      </c>
      <c r="W43" s="126" t="s">
        <v>176</v>
      </c>
      <c r="X43" s="126" t="s">
        <v>177</v>
      </c>
      <c r="Y43" s="126" t="s">
        <v>178</v>
      </c>
      <c r="Z43" s="126" t="s">
        <v>179</v>
      </c>
      <c r="AA43" s="126" t="s">
        <v>180</v>
      </c>
      <c r="AB43" s="126" t="s">
        <v>26</v>
      </c>
    </row>
    <row r="44" spans="1:46">
      <c r="A44" s="253" t="s">
        <v>181</v>
      </c>
      <c r="B44" s="126">
        <v>1679</v>
      </c>
      <c r="C44" s="126">
        <v>624</v>
      </c>
      <c r="D44" s="126">
        <v>618</v>
      </c>
      <c r="E44" s="126">
        <v>718</v>
      </c>
      <c r="F44" s="126">
        <v>309</v>
      </c>
      <c r="G44" s="126">
        <v>484</v>
      </c>
      <c r="H44" s="126">
        <v>261</v>
      </c>
      <c r="I44" s="126">
        <v>162</v>
      </c>
      <c r="J44" s="126">
        <v>196</v>
      </c>
      <c r="K44" s="126">
        <v>243</v>
      </c>
      <c r="L44" s="126">
        <v>233</v>
      </c>
      <c r="M44" s="126">
        <v>5527</v>
      </c>
      <c r="P44" s="126" t="s">
        <v>414</v>
      </c>
      <c r="Q44" s="126">
        <f>SUM(B44:B47)</f>
        <v>32907</v>
      </c>
      <c r="R44" s="126">
        <f t="shared" ref="R44:AB44" si="9">SUM(C44:C47)</f>
        <v>11192</v>
      </c>
      <c r="S44" s="126">
        <f t="shared" si="9"/>
        <v>12341</v>
      </c>
      <c r="T44" s="126">
        <f t="shared" si="9"/>
        <v>14486</v>
      </c>
      <c r="U44" s="126">
        <f t="shared" si="9"/>
        <v>6732</v>
      </c>
      <c r="V44" s="126">
        <f t="shared" si="9"/>
        <v>9880</v>
      </c>
      <c r="W44" s="126">
        <f t="shared" si="9"/>
        <v>5044</v>
      </c>
      <c r="X44" s="126">
        <f t="shared" si="9"/>
        <v>3225</v>
      </c>
      <c r="Y44" s="126">
        <f t="shared" si="9"/>
        <v>4193</v>
      </c>
      <c r="Z44" s="126">
        <f t="shared" si="9"/>
        <v>4852</v>
      </c>
      <c r="AA44" s="126">
        <f t="shared" si="9"/>
        <v>4868</v>
      </c>
      <c r="AB44" s="126">
        <f t="shared" si="9"/>
        <v>109720</v>
      </c>
    </row>
    <row r="45" spans="1:46">
      <c r="A45" s="253" t="s">
        <v>182</v>
      </c>
      <c r="B45" s="126">
        <v>7886</v>
      </c>
      <c r="C45" s="126">
        <v>2700</v>
      </c>
      <c r="D45" s="126">
        <v>2824</v>
      </c>
      <c r="E45" s="126">
        <v>3307</v>
      </c>
      <c r="F45" s="126">
        <v>1486</v>
      </c>
      <c r="G45" s="126">
        <v>2273</v>
      </c>
      <c r="H45" s="126">
        <v>1191</v>
      </c>
      <c r="I45" s="126">
        <v>748</v>
      </c>
      <c r="J45" s="126">
        <v>971</v>
      </c>
      <c r="K45" s="126">
        <v>1115</v>
      </c>
      <c r="L45" s="126">
        <v>1091</v>
      </c>
      <c r="M45" s="126">
        <v>25592</v>
      </c>
      <c r="P45" s="126" t="s">
        <v>415</v>
      </c>
      <c r="Q45" s="126">
        <f>SUM(B48:B56)</f>
        <v>160206</v>
      </c>
      <c r="R45" s="126">
        <f t="shared" ref="R45:AB45" si="10">SUM(C48:C56)</f>
        <v>44541</v>
      </c>
      <c r="S45" s="126">
        <f t="shared" si="10"/>
        <v>53041</v>
      </c>
      <c r="T45" s="126">
        <f t="shared" si="10"/>
        <v>58347</v>
      </c>
      <c r="U45" s="126">
        <f t="shared" si="10"/>
        <v>30565</v>
      </c>
      <c r="V45" s="126">
        <f t="shared" si="10"/>
        <v>45300</v>
      </c>
      <c r="W45" s="126">
        <f t="shared" si="10"/>
        <v>19441</v>
      </c>
      <c r="X45" s="126">
        <f t="shared" si="10"/>
        <v>13828</v>
      </c>
      <c r="Y45" s="126">
        <f t="shared" si="10"/>
        <v>16077</v>
      </c>
      <c r="Z45" s="126">
        <f t="shared" si="10"/>
        <v>17825</v>
      </c>
      <c r="AA45" s="126">
        <f t="shared" si="10"/>
        <v>21136</v>
      </c>
      <c r="AB45" s="126">
        <f t="shared" si="10"/>
        <v>480307</v>
      </c>
    </row>
    <row r="46" spans="1:46">
      <c r="A46" s="253" t="s">
        <v>7</v>
      </c>
      <c r="B46" s="126">
        <v>11206</v>
      </c>
      <c r="C46" s="126">
        <v>3799</v>
      </c>
      <c r="D46" s="126">
        <v>4329</v>
      </c>
      <c r="E46" s="126">
        <v>5010</v>
      </c>
      <c r="F46" s="126">
        <v>2365</v>
      </c>
      <c r="G46" s="126">
        <v>3388</v>
      </c>
      <c r="H46" s="126">
        <v>1708</v>
      </c>
      <c r="I46" s="126">
        <v>1058</v>
      </c>
      <c r="J46" s="126">
        <v>1434</v>
      </c>
      <c r="K46" s="126">
        <v>1690</v>
      </c>
      <c r="L46" s="126">
        <v>1683</v>
      </c>
      <c r="M46" s="126">
        <v>37670</v>
      </c>
      <c r="P46" s="126">
        <v>60</v>
      </c>
      <c r="Q46" s="126">
        <f>SUM(B57:B65)</f>
        <v>48686</v>
      </c>
      <c r="R46" s="126">
        <f t="shared" ref="R46:AB46" si="11">SUM(C57:C65)</f>
        <v>11935</v>
      </c>
      <c r="S46" s="126">
        <f t="shared" si="11"/>
        <v>16664</v>
      </c>
      <c r="T46" s="126">
        <f t="shared" si="11"/>
        <v>16155</v>
      </c>
      <c r="U46" s="126">
        <f t="shared" si="11"/>
        <v>11190</v>
      </c>
      <c r="V46" s="126">
        <f t="shared" si="11"/>
        <v>17559</v>
      </c>
      <c r="W46" s="126">
        <f t="shared" si="11"/>
        <v>5113</v>
      </c>
      <c r="X46" s="126">
        <f t="shared" si="11"/>
        <v>4290</v>
      </c>
      <c r="Y46" s="126">
        <f t="shared" si="11"/>
        <v>4076</v>
      </c>
      <c r="Z46" s="126">
        <f t="shared" si="11"/>
        <v>4421</v>
      </c>
      <c r="AA46" s="126">
        <f t="shared" si="11"/>
        <v>6718</v>
      </c>
      <c r="AB46" s="126">
        <f t="shared" si="11"/>
        <v>146807</v>
      </c>
    </row>
    <row r="47" spans="1:46">
      <c r="A47" s="253" t="s">
        <v>8</v>
      </c>
      <c r="B47" s="126">
        <v>12136</v>
      </c>
      <c r="C47" s="126">
        <v>4069</v>
      </c>
      <c r="D47" s="126">
        <v>4570</v>
      </c>
      <c r="E47" s="126">
        <v>5451</v>
      </c>
      <c r="F47" s="126">
        <v>2572</v>
      </c>
      <c r="G47" s="126">
        <v>3735</v>
      </c>
      <c r="H47" s="126">
        <v>1884</v>
      </c>
      <c r="I47" s="126">
        <v>1257</v>
      </c>
      <c r="J47" s="126">
        <v>1592</v>
      </c>
      <c r="K47" s="126">
        <v>1804</v>
      </c>
      <c r="L47" s="126">
        <v>1861</v>
      </c>
      <c r="M47" s="126">
        <v>40931</v>
      </c>
      <c r="Q47" s="126">
        <f>SUM(Q44:Q46)</f>
        <v>241799</v>
      </c>
      <c r="R47" s="126">
        <f t="shared" ref="R47:AB47" si="12">SUM(R44:R46)</f>
        <v>67668</v>
      </c>
      <c r="S47" s="126">
        <f t="shared" si="12"/>
        <v>82046</v>
      </c>
      <c r="T47" s="126">
        <f t="shared" si="12"/>
        <v>88988</v>
      </c>
      <c r="U47" s="126">
        <f t="shared" si="12"/>
        <v>48487</v>
      </c>
      <c r="V47" s="126">
        <f t="shared" si="12"/>
        <v>72739</v>
      </c>
      <c r="W47" s="126">
        <f t="shared" si="12"/>
        <v>29598</v>
      </c>
      <c r="X47" s="126">
        <f t="shared" si="12"/>
        <v>21343</v>
      </c>
      <c r="Y47" s="126">
        <f t="shared" si="12"/>
        <v>24346</v>
      </c>
      <c r="Z47" s="126">
        <f t="shared" si="12"/>
        <v>27098</v>
      </c>
      <c r="AA47" s="126">
        <f t="shared" si="12"/>
        <v>32722</v>
      </c>
      <c r="AB47" s="126">
        <f t="shared" si="12"/>
        <v>736834</v>
      </c>
    </row>
    <row r="48" spans="1:46">
      <c r="A48" s="253" t="s">
        <v>9</v>
      </c>
      <c r="B48" s="126">
        <v>12618</v>
      </c>
      <c r="C48" s="126">
        <v>4304</v>
      </c>
      <c r="D48" s="126">
        <v>4902</v>
      </c>
      <c r="E48" s="126">
        <v>5687</v>
      </c>
      <c r="F48" s="126">
        <v>2587</v>
      </c>
      <c r="G48" s="126">
        <v>3983</v>
      </c>
      <c r="H48" s="126">
        <v>1853</v>
      </c>
      <c r="I48" s="126">
        <v>1250</v>
      </c>
      <c r="J48" s="126">
        <v>1552</v>
      </c>
      <c r="K48" s="126">
        <v>1833</v>
      </c>
      <c r="L48" s="126">
        <v>2016</v>
      </c>
      <c r="M48" s="126">
        <v>42585</v>
      </c>
    </row>
    <row r="49" spans="1:28">
      <c r="A49" s="253" t="s">
        <v>10</v>
      </c>
      <c r="B49" s="126">
        <v>27282</v>
      </c>
      <c r="C49" s="126">
        <v>4756</v>
      </c>
      <c r="D49" s="126">
        <v>5330</v>
      </c>
      <c r="E49" s="126">
        <v>6446</v>
      </c>
      <c r="F49" s="126">
        <v>2972</v>
      </c>
      <c r="G49" s="126">
        <v>4549</v>
      </c>
      <c r="H49" s="126">
        <v>2106</v>
      </c>
      <c r="I49" s="126">
        <v>1294</v>
      </c>
      <c r="J49" s="126">
        <v>1617</v>
      </c>
      <c r="K49" s="126">
        <v>1887</v>
      </c>
      <c r="L49" s="126">
        <v>2156</v>
      </c>
      <c r="M49" s="126">
        <v>60395</v>
      </c>
    </row>
    <row r="50" spans="1:28">
      <c r="A50" s="253" t="s">
        <v>11</v>
      </c>
      <c r="B50" s="126">
        <v>17581</v>
      </c>
      <c r="C50" s="126">
        <v>4708</v>
      </c>
      <c r="D50" s="126">
        <v>5826</v>
      </c>
      <c r="E50" s="126">
        <v>6256</v>
      </c>
      <c r="F50" s="126">
        <v>3256</v>
      </c>
      <c r="G50" s="126">
        <v>4910</v>
      </c>
      <c r="H50" s="126">
        <v>2135</v>
      </c>
      <c r="I50" s="126">
        <v>1386</v>
      </c>
      <c r="J50" s="126">
        <v>1770</v>
      </c>
      <c r="K50" s="126">
        <v>1810</v>
      </c>
      <c r="L50" s="126">
        <v>2213</v>
      </c>
      <c r="M50" s="126">
        <v>51851</v>
      </c>
      <c r="Q50" s="126">
        <v>117935</v>
      </c>
      <c r="R50" s="126">
        <v>34390.5</v>
      </c>
      <c r="S50" s="126">
        <v>41575</v>
      </c>
      <c r="T50" s="126">
        <v>45316</v>
      </c>
      <c r="U50" s="126">
        <v>25264.5</v>
      </c>
      <c r="V50" s="126">
        <v>37956.5</v>
      </c>
      <c r="W50" s="126">
        <v>14943.5</v>
      </c>
      <c r="X50" s="126">
        <v>10777</v>
      </c>
      <c r="Y50" s="126">
        <v>12184</v>
      </c>
      <c r="Z50" s="126">
        <v>13593</v>
      </c>
      <c r="AA50" s="126">
        <v>16726</v>
      </c>
      <c r="AB50" s="126">
        <v>370661</v>
      </c>
    </row>
    <row r="51" spans="1:28">
      <c r="A51" s="253" t="s">
        <v>12</v>
      </c>
      <c r="B51" s="126">
        <v>16393</v>
      </c>
      <c r="C51" s="126">
        <v>4531</v>
      </c>
      <c r="D51" s="126">
        <v>5414</v>
      </c>
      <c r="E51" s="126">
        <v>5973</v>
      </c>
      <c r="F51" s="126">
        <v>3165</v>
      </c>
      <c r="G51" s="126">
        <v>4740</v>
      </c>
      <c r="H51" s="126">
        <v>1952</v>
      </c>
      <c r="I51" s="126">
        <v>1350</v>
      </c>
      <c r="J51" s="126">
        <v>1695</v>
      </c>
      <c r="K51" s="126">
        <v>1958</v>
      </c>
      <c r="L51" s="126">
        <v>2103</v>
      </c>
      <c r="M51" s="126">
        <v>49274</v>
      </c>
    </row>
    <row r="52" spans="1:28">
      <c r="A52" s="253" t="s">
        <v>13</v>
      </c>
      <c r="B52" s="126">
        <v>16526</v>
      </c>
      <c r="C52" s="126">
        <v>4719</v>
      </c>
      <c r="D52" s="126">
        <v>5547</v>
      </c>
      <c r="E52" s="126">
        <v>6363</v>
      </c>
      <c r="F52" s="126">
        <v>3593</v>
      </c>
      <c r="G52" s="126">
        <v>5064</v>
      </c>
      <c r="H52" s="126">
        <v>2094</v>
      </c>
      <c r="I52" s="126">
        <v>1531</v>
      </c>
      <c r="J52" s="126">
        <v>1795</v>
      </c>
      <c r="K52" s="126">
        <v>2126</v>
      </c>
      <c r="L52" s="126">
        <v>2204</v>
      </c>
      <c r="M52" s="126">
        <v>51562</v>
      </c>
      <c r="P52" s="126">
        <f>27/Q52*1000</f>
        <v>0.34350708006259462</v>
      </c>
      <c r="Q52" s="126">
        <f>M46+M47</f>
        <v>78601</v>
      </c>
    </row>
    <row r="53" spans="1:28">
      <c r="A53" s="253" t="s">
        <v>14</v>
      </c>
      <c r="B53" s="126">
        <v>16320</v>
      </c>
      <c r="C53" s="126">
        <v>5249</v>
      </c>
      <c r="D53" s="126">
        <v>5949</v>
      </c>
      <c r="E53" s="126">
        <v>6970</v>
      </c>
      <c r="F53" s="126">
        <v>3623</v>
      </c>
      <c r="G53" s="126">
        <v>5172</v>
      </c>
      <c r="H53" s="126">
        <v>2320</v>
      </c>
      <c r="I53" s="126">
        <v>1532</v>
      </c>
      <c r="J53" s="126">
        <v>1896</v>
      </c>
      <c r="K53" s="126">
        <v>2196</v>
      </c>
      <c r="L53" s="126">
        <v>2321</v>
      </c>
      <c r="M53" s="126">
        <v>53548</v>
      </c>
    </row>
    <row r="54" spans="1:28">
      <c r="A54" s="253" t="s">
        <v>15</v>
      </c>
      <c r="B54" s="126">
        <v>16130</v>
      </c>
      <c r="C54" s="126">
        <v>5553</v>
      </c>
      <c r="D54" s="126">
        <v>6384</v>
      </c>
      <c r="E54" s="126">
        <v>7020</v>
      </c>
      <c r="F54" s="126">
        <v>3558</v>
      </c>
      <c r="G54" s="126">
        <v>5172</v>
      </c>
      <c r="H54" s="126">
        <v>2423</v>
      </c>
      <c r="I54" s="126">
        <v>1849</v>
      </c>
      <c r="J54" s="126">
        <v>2069</v>
      </c>
      <c r="K54" s="126">
        <v>2105</v>
      </c>
      <c r="L54" s="126">
        <v>2636</v>
      </c>
      <c r="M54" s="126">
        <v>54899</v>
      </c>
    </row>
    <row r="55" spans="1:28">
      <c r="A55" s="253" t="s">
        <v>16</v>
      </c>
      <c r="B55" s="126">
        <v>18107</v>
      </c>
      <c r="C55" s="126">
        <v>5619</v>
      </c>
      <c r="D55" s="126">
        <v>7021</v>
      </c>
      <c r="E55" s="126">
        <v>7007</v>
      </c>
      <c r="F55" s="126">
        <v>3805</v>
      </c>
      <c r="G55" s="126">
        <v>5814</v>
      </c>
      <c r="H55" s="126">
        <v>2422</v>
      </c>
      <c r="I55" s="126">
        <v>1818</v>
      </c>
      <c r="J55" s="126">
        <v>1975</v>
      </c>
      <c r="K55" s="126">
        <v>2126</v>
      </c>
      <c r="L55" s="126">
        <v>2879</v>
      </c>
      <c r="M55" s="126">
        <v>58593</v>
      </c>
    </row>
    <row r="56" spans="1:28">
      <c r="A56" s="253" t="s">
        <v>17</v>
      </c>
      <c r="B56" s="126">
        <v>19249</v>
      </c>
      <c r="C56" s="126">
        <v>5102</v>
      </c>
      <c r="D56" s="126">
        <v>6668</v>
      </c>
      <c r="E56" s="126">
        <v>6625</v>
      </c>
      <c r="F56" s="126">
        <v>4006</v>
      </c>
      <c r="G56" s="126">
        <v>5896</v>
      </c>
      <c r="H56" s="126">
        <v>2136</v>
      </c>
      <c r="I56" s="126">
        <v>1818</v>
      </c>
      <c r="J56" s="126">
        <v>1708</v>
      </c>
      <c r="K56" s="126">
        <v>1784</v>
      </c>
      <c r="L56" s="126">
        <v>2608</v>
      </c>
      <c r="M56" s="126">
        <v>57600</v>
      </c>
    </row>
    <row r="57" spans="1:28">
      <c r="A57" s="253" t="s">
        <v>18</v>
      </c>
      <c r="B57" s="126">
        <v>16069</v>
      </c>
      <c r="C57" s="126">
        <v>3940</v>
      </c>
      <c r="D57" s="126">
        <v>5064</v>
      </c>
      <c r="E57" s="126">
        <v>5283</v>
      </c>
      <c r="F57" s="126">
        <v>3307</v>
      </c>
      <c r="G57" s="126">
        <v>4905</v>
      </c>
      <c r="H57" s="126">
        <v>1713</v>
      </c>
      <c r="I57" s="126">
        <v>1436</v>
      </c>
      <c r="J57" s="126">
        <v>1364</v>
      </c>
      <c r="K57" s="126">
        <v>1439</v>
      </c>
      <c r="L57" s="126">
        <v>2004</v>
      </c>
      <c r="M57" s="126">
        <v>46524</v>
      </c>
    </row>
    <row r="58" spans="1:28">
      <c r="A58" s="253" t="s">
        <v>19</v>
      </c>
      <c r="B58" s="126">
        <v>11377</v>
      </c>
      <c r="C58" s="126">
        <v>2874</v>
      </c>
      <c r="D58" s="126">
        <v>4054</v>
      </c>
      <c r="E58" s="126">
        <v>3996</v>
      </c>
      <c r="F58" s="126">
        <v>2650</v>
      </c>
      <c r="G58" s="126">
        <v>3969</v>
      </c>
      <c r="H58" s="126">
        <v>1283</v>
      </c>
      <c r="I58" s="126">
        <v>1060</v>
      </c>
      <c r="J58" s="126">
        <v>992</v>
      </c>
      <c r="K58" s="126">
        <v>1139</v>
      </c>
      <c r="L58" s="126">
        <v>1558</v>
      </c>
      <c r="M58" s="126">
        <v>34952</v>
      </c>
    </row>
    <row r="59" spans="1:28">
      <c r="A59" s="253" t="s">
        <v>165</v>
      </c>
      <c r="B59" s="126">
        <v>8159</v>
      </c>
      <c r="C59" s="126">
        <v>2010</v>
      </c>
      <c r="D59" s="126">
        <v>2845</v>
      </c>
      <c r="E59" s="126">
        <v>2823</v>
      </c>
      <c r="F59" s="126">
        <v>2090</v>
      </c>
      <c r="G59" s="126">
        <v>3331</v>
      </c>
      <c r="H59" s="126">
        <v>857</v>
      </c>
      <c r="I59" s="126">
        <v>750</v>
      </c>
      <c r="J59" s="126">
        <v>716</v>
      </c>
      <c r="K59" s="126">
        <v>733</v>
      </c>
      <c r="L59" s="126">
        <v>1212</v>
      </c>
      <c r="M59" s="126">
        <v>25526</v>
      </c>
    </row>
    <row r="60" spans="1:28">
      <c r="A60" s="253" t="s">
        <v>166</v>
      </c>
      <c r="B60" s="126">
        <v>5446</v>
      </c>
      <c r="C60" s="126">
        <v>1284</v>
      </c>
      <c r="D60" s="126">
        <v>1980</v>
      </c>
      <c r="E60" s="126">
        <v>1755</v>
      </c>
      <c r="F60" s="126">
        <v>1322</v>
      </c>
      <c r="G60" s="126">
        <v>2321</v>
      </c>
      <c r="H60" s="126">
        <v>574</v>
      </c>
      <c r="I60" s="126">
        <v>476</v>
      </c>
      <c r="J60" s="126">
        <v>469</v>
      </c>
      <c r="K60" s="126">
        <v>448</v>
      </c>
      <c r="L60" s="126">
        <v>792</v>
      </c>
      <c r="M60" s="126">
        <v>16867</v>
      </c>
    </row>
    <row r="61" spans="1:28">
      <c r="A61" s="253" t="s">
        <v>167</v>
      </c>
      <c r="B61" s="126">
        <v>3945</v>
      </c>
      <c r="C61" s="126">
        <v>972</v>
      </c>
      <c r="D61" s="126">
        <v>1410</v>
      </c>
      <c r="E61" s="126">
        <v>1305</v>
      </c>
      <c r="F61" s="126">
        <v>992</v>
      </c>
      <c r="G61" s="126">
        <v>1717</v>
      </c>
      <c r="H61" s="126">
        <v>379</v>
      </c>
      <c r="I61" s="126">
        <v>324</v>
      </c>
      <c r="J61" s="126">
        <v>291</v>
      </c>
      <c r="K61" s="126">
        <v>350</v>
      </c>
      <c r="L61" s="126">
        <v>611</v>
      </c>
      <c r="M61" s="126">
        <v>12296</v>
      </c>
    </row>
    <row r="62" spans="1:28">
      <c r="A62" s="253" t="s">
        <v>221</v>
      </c>
      <c r="B62" s="126">
        <v>2336</v>
      </c>
      <c r="C62" s="126">
        <v>576</v>
      </c>
      <c r="D62" s="126">
        <v>853</v>
      </c>
      <c r="E62" s="126">
        <v>663</v>
      </c>
      <c r="F62" s="126">
        <v>564</v>
      </c>
      <c r="G62" s="126">
        <v>875</v>
      </c>
      <c r="H62" s="126">
        <v>208</v>
      </c>
      <c r="I62" s="126">
        <v>177</v>
      </c>
      <c r="J62" s="126">
        <v>171</v>
      </c>
      <c r="K62" s="126">
        <v>188</v>
      </c>
      <c r="L62" s="126">
        <v>371</v>
      </c>
      <c r="M62" s="126">
        <v>6982</v>
      </c>
    </row>
    <row r="63" spans="1:28">
      <c r="A63" s="253" t="s">
        <v>222</v>
      </c>
      <c r="B63" s="126">
        <v>950</v>
      </c>
      <c r="C63" s="126">
        <v>219</v>
      </c>
      <c r="D63" s="126">
        <v>317</v>
      </c>
      <c r="E63" s="126">
        <v>234</v>
      </c>
      <c r="F63" s="126">
        <v>198</v>
      </c>
      <c r="G63" s="126">
        <v>337</v>
      </c>
      <c r="H63" s="126">
        <v>74</v>
      </c>
      <c r="I63" s="126">
        <v>51</v>
      </c>
      <c r="J63" s="126">
        <v>48</v>
      </c>
      <c r="K63" s="126">
        <v>93</v>
      </c>
      <c r="L63" s="126">
        <v>132</v>
      </c>
      <c r="M63" s="126">
        <v>2653</v>
      </c>
    </row>
    <row r="64" spans="1:28">
      <c r="A64" s="253" t="s">
        <v>223</v>
      </c>
      <c r="B64" s="126">
        <v>269</v>
      </c>
      <c r="C64" s="126">
        <v>45</v>
      </c>
      <c r="D64" s="126">
        <v>88</v>
      </c>
      <c r="E64" s="126">
        <v>66</v>
      </c>
      <c r="F64" s="126">
        <v>60</v>
      </c>
      <c r="G64" s="126">
        <v>84</v>
      </c>
      <c r="H64" s="126">
        <v>25</v>
      </c>
      <c r="I64" s="126">
        <v>12</v>
      </c>
      <c r="J64" s="126">
        <v>17</v>
      </c>
      <c r="K64" s="126">
        <v>20</v>
      </c>
      <c r="L64" s="126">
        <v>31</v>
      </c>
      <c r="M64" s="126">
        <v>717</v>
      </c>
    </row>
    <row r="65" spans="1:13">
      <c r="A65" s="253" t="s">
        <v>235</v>
      </c>
      <c r="B65" s="126">
        <v>135</v>
      </c>
      <c r="C65" s="126">
        <v>15</v>
      </c>
      <c r="D65" s="126">
        <v>53</v>
      </c>
      <c r="E65" s="126">
        <v>30</v>
      </c>
      <c r="F65" s="126">
        <v>7</v>
      </c>
      <c r="G65" s="126">
        <v>20</v>
      </c>
      <c r="H65" s="126">
        <v>0</v>
      </c>
      <c r="I65" s="126">
        <v>4</v>
      </c>
      <c r="J65" s="126">
        <v>8</v>
      </c>
      <c r="K65" s="126">
        <v>11</v>
      </c>
      <c r="L65" s="126">
        <v>7</v>
      </c>
      <c r="M65" s="126">
        <v>290</v>
      </c>
    </row>
    <row r="66" spans="1:13">
      <c r="A66" s="253" t="s">
        <v>21</v>
      </c>
      <c r="B66" s="126">
        <v>241799</v>
      </c>
      <c r="C66" s="126">
        <v>67668</v>
      </c>
      <c r="D66" s="126">
        <v>82046</v>
      </c>
      <c r="E66" s="126">
        <v>88988</v>
      </c>
      <c r="F66" s="126">
        <v>48487</v>
      </c>
      <c r="G66" s="126">
        <v>72739</v>
      </c>
      <c r="H66" s="126">
        <v>29598</v>
      </c>
      <c r="I66" s="126">
        <v>21343</v>
      </c>
      <c r="J66" s="126">
        <v>24346</v>
      </c>
      <c r="K66" s="126">
        <v>27098</v>
      </c>
      <c r="L66" s="126">
        <v>32722</v>
      </c>
      <c r="M66" s="126">
        <v>736834</v>
      </c>
    </row>
    <row r="68" spans="1:13">
      <c r="A68" s="253" t="s">
        <v>417</v>
      </c>
      <c r="B68" s="126">
        <f>SUM(B62:B65)</f>
        <v>3690</v>
      </c>
      <c r="C68" s="126">
        <f t="shared" ref="C68:M68" si="13">SUM(C62:C65)</f>
        <v>855</v>
      </c>
      <c r="D68" s="126">
        <f t="shared" si="13"/>
        <v>1311</v>
      </c>
      <c r="E68" s="126">
        <f t="shared" si="13"/>
        <v>993</v>
      </c>
      <c r="F68" s="126">
        <f t="shared" si="13"/>
        <v>829</v>
      </c>
      <c r="G68" s="126">
        <f t="shared" si="13"/>
        <v>1316</v>
      </c>
      <c r="H68" s="126">
        <f t="shared" si="13"/>
        <v>307</v>
      </c>
      <c r="I68" s="126">
        <f t="shared" si="13"/>
        <v>244</v>
      </c>
      <c r="J68" s="126">
        <f t="shared" si="13"/>
        <v>244</v>
      </c>
      <c r="K68" s="126">
        <f t="shared" si="13"/>
        <v>312</v>
      </c>
      <c r="L68" s="126">
        <f t="shared" si="13"/>
        <v>541</v>
      </c>
      <c r="M68" s="126">
        <f t="shared" si="13"/>
        <v>10642</v>
      </c>
    </row>
  </sheetData>
  <mergeCells count="28">
    <mergeCell ref="A1:H1"/>
    <mergeCell ref="A26:A27"/>
    <mergeCell ref="AB3:AB4"/>
    <mergeCell ref="N27:O27"/>
    <mergeCell ref="P27:Q27"/>
    <mergeCell ref="R27:S27"/>
    <mergeCell ref="T27:U27"/>
    <mergeCell ref="V27:W27"/>
    <mergeCell ref="X27:Y27"/>
    <mergeCell ref="T2:U2"/>
    <mergeCell ref="V2:W2"/>
    <mergeCell ref="X2:Y2"/>
    <mergeCell ref="A2:A3"/>
    <mergeCell ref="B27:C27"/>
    <mergeCell ref="D27:E27"/>
    <mergeCell ref="F27:G27"/>
    <mergeCell ref="H27:I27"/>
    <mergeCell ref="J27:K27"/>
    <mergeCell ref="L27:M27"/>
    <mergeCell ref="N2:O2"/>
    <mergeCell ref="P2:Q2"/>
    <mergeCell ref="R2:S2"/>
    <mergeCell ref="B2:C2"/>
    <mergeCell ref="D2:E2"/>
    <mergeCell ref="F2:G2"/>
    <mergeCell ref="H2:I2"/>
    <mergeCell ref="J2:K2"/>
    <mergeCell ref="L2:M2"/>
  </mergeCells>
  <pageMargins left="0.11811023622047245" right="0.11811023622047245" top="0.74803149606299213"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V180"/>
  <sheetViews>
    <sheetView zoomScaleNormal="100" workbookViewId="0">
      <pane ySplit="4" topLeftCell="A26" activePane="bottomLeft" state="frozen"/>
      <selection pane="bottomLeft" activeCell="C28" sqref="C28"/>
    </sheetView>
  </sheetViews>
  <sheetFormatPr defaultRowHeight="21.75"/>
  <cols>
    <col min="1" max="1" width="12.140625" style="4" customWidth="1"/>
    <col min="2" max="2" width="9.5703125" style="4" customWidth="1"/>
    <col min="3" max="3" width="8.5703125" style="4" customWidth="1"/>
    <col min="4" max="4" width="10.28515625" style="4" customWidth="1"/>
    <col min="5" max="5" width="9.7109375" style="9" customWidth="1"/>
    <col min="6" max="6" width="7.7109375" style="8" customWidth="1"/>
    <col min="7" max="8" width="8.42578125" style="8" customWidth="1"/>
    <col min="9" max="9" width="10.85546875" style="13" customWidth="1"/>
    <col min="10" max="10" width="11.5703125" style="4" customWidth="1"/>
    <col min="11" max="11" width="8" style="4" customWidth="1"/>
    <col min="12" max="12" width="6.7109375" style="4" customWidth="1"/>
    <col min="13" max="13" width="7.140625" style="4" customWidth="1"/>
    <col min="14" max="14" width="10" style="4" customWidth="1"/>
    <col min="15" max="15" width="6.5703125" style="4" customWidth="1"/>
    <col min="16" max="16" width="14.42578125" style="4" customWidth="1"/>
    <col min="17" max="17" width="11.140625" style="4" customWidth="1"/>
    <col min="18" max="18" width="9.28515625" style="4" customWidth="1"/>
    <col min="19" max="19" width="11.7109375" style="4" customWidth="1"/>
    <col min="20" max="20" width="59" style="4" customWidth="1"/>
    <col min="21" max="16384" width="9.140625" style="4"/>
  </cols>
  <sheetData>
    <row r="1" spans="1:22">
      <c r="A1" s="216"/>
      <c r="B1" s="1151" t="s">
        <v>562</v>
      </c>
      <c r="C1" s="362"/>
      <c r="D1" s="362"/>
      <c r="E1" s="362"/>
      <c r="F1" s="362"/>
      <c r="G1" s="362"/>
      <c r="H1" s="362"/>
      <c r="I1" s="362"/>
      <c r="J1" s="391"/>
      <c r="K1" s="362"/>
      <c r="L1" s="362"/>
      <c r="M1" s="362"/>
      <c r="N1" s="362"/>
      <c r="O1" s="362"/>
      <c r="P1" s="362"/>
      <c r="Q1" s="362"/>
      <c r="R1" s="362"/>
      <c r="S1" s="362"/>
    </row>
    <row r="2" spans="1:22" s="217" customFormat="1">
      <c r="A2" s="1208" t="s">
        <v>57</v>
      </c>
      <c r="B2" s="1214" t="s">
        <v>47</v>
      </c>
      <c r="C2" s="1216"/>
      <c r="D2" s="1217"/>
      <c r="E2" s="1212" t="s">
        <v>317</v>
      </c>
      <c r="F2" s="1214" t="s">
        <v>48</v>
      </c>
      <c r="G2" s="1216"/>
      <c r="H2" s="1217"/>
      <c r="I2" s="1210" t="s">
        <v>318</v>
      </c>
      <c r="J2" s="292" t="s">
        <v>49</v>
      </c>
      <c r="K2" s="1214" t="s">
        <v>52</v>
      </c>
      <c r="L2" s="1216"/>
      <c r="M2" s="1216"/>
      <c r="N2" s="1212" t="s">
        <v>53</v>
      </c>
      <c r="O2" s="1214" t="s">
        <v>50</v>
      </c>
      <c r="P2" s="1215"/>
      <c r="Q2" s="1206" t="s">
        <v>70</v>
      </c>
      <c r="R2" s="1207"/>
      <c r="S2" s="294" t="s">
        <v>2</v>
      </c>
    </row>
    <row r="3" spans="1:22" s="217" customFormat="1">
      <c r="A3" s="1209"/>
      <c r="B3" s="290" t="s">
        <v>21</v>
      </c>
      <c r="C3" s="295" t="s">
        <v>22</v>
      </c>
      <c r="D3" s="290" t="s">
        <v>23</v>
      </c>
      <c r="E3" s="1218"/>
      <c r="F3" s="291" t="s">
        <v>21</v>
      </c>
      <c r="G3" s="290" t="s">
        <v>22</v>
      </c>
      <c r="H3" s="295" t="s">
        <v>23</v>
      </c>
      <c r="I3" s="1211"/>
      <c r="J3" s="296"/>
      <c r="K3" s="290" t="s">
        <v>21</v>
      </c>
      <c r="L3" s="290" t="s">
        <v>22</v>
      </c>
      <c r="M3" s="290" t="s">
        <v>23</v>
      </c>
      <c r="N3" s="1213"/>
      <c r="O3" s="290" t="s">
        <v>21</v>
      </c>
      <c r="P3" s="297" t="s">
        <v>51</v>
      </c>
      <c r="Q3" s="293" t="s">
        <v>1</v>
      </c>
      <c r="R3" s="298" t="s">
        <v>2</v>
      </c>
      <c r="S3" s="299" t="s">
        <v>125</v>
      </c>
    </row>
    <row r="4" spans="1:22">
      <c r="A4" s="1221" t="s">
        <v>300</v>
      </c>
      <c r="B4" s="1221"/>
      <c r="C4" s="1221"/>
      <c r="D4" s="1221"/>
      <c r="E4" s="1221"/>
      <c r="F4" s="1221"/>
      <c r="G4" s="1221"/>
      <c r="H4" s="1221"/>
      <c r="I4" s="1221"/>
      <c r="J4" s="645"/>
      <c r="K4" s="1222"/>
      <c r="L4" s="1223"/>
      <c r="M4" s="1223"/>
      <c r="N4" s="1224"/>
      <c r="O4" s="1219" t="s">
        <v>319</v>
      </c>
      <c r="P4" s="1220"/>
      <c r="Q4" s="274"/>
      <c r="R4" s="275"/>
      <c r="S4" s="390" t="s">
        <v>126</v>
      </c>
      <c r="V4" s="36"/>
    </row>
    <row r="5" spans="1:22" s="23" customFormat="1">
      <c r="A5" s="276" t="s">
        <v>115</v>
      </c>
      <c r="B5" s="277"/>
      <c r="C5" s="277"/>
      <c r="D5" s="277"/>
      <c r="E5" s="278"/>
      <c r="F5" s="279"/>
      <c r="G5" s="279"/>
      <c r="H5" s="279"/>
      <c r="I5" s="278"/>
      <c r="J5" s="277"/>
      <c r="K5" s="277"/>
      <c r="L5" s="277"/>
      <c r="M5" s="277"/>
      <c r="N5" s="280"/>
      <c r="O5" s="281"/>
      <c r="P5" s="280"/>
      <c r="Q5" s="282"/>
      <c r="R5" s="282"/>
      <c r="S5" s="283"/>
      <c r="V5" s="37"/>
    </row>
    <row r="6" spans="1:22" s="23" customFormat="1">
      <c r="A6" s="276" t="s">
        <v>139</v>
      </c>
      <c r="B6" s="665">
        <v>766370</v>
      </c>
      <c r="C6" s="666">
        <v>394341</v>
      </c>
      <c r="D6" s="666">
        <v>372029</v>
      </c>
      <c r="E6" s="284">
        <v>11.997351149178796</v>
      </c>
      <c r="F6" s="285">
        <v>414888</v>
      </c>
      <c r="G6" s="285">
        <v>234917</v>
      </c>
      <c r="H6" s="285">
        <v>179971</v>
      </c>
      <c r="I6" s="284">
        <v>6.4949789573972012</v>
      </c>
      <c r="J6" s="666">
        <v>63878267</v>
      </c>
      <c r="K6" s="666">
        <v>5357</v>
      </c>
      <c r="L6" s="666">
        <v>3037</v>
      </c>
      <c r="M6" s="666">
        <v>2320</v>
      </c>
      <c r="N6" s="286">
        <v>7</v>
      </c>
      <c r="O6" s="287">
        <v>78</v>
      </c>
      <c r="P6" s="286">
        <v>10.199999999999999</v>
      </c>
      <c r="Q6" s="668">
        <v>351482</v>
      </c>
      <c r="R6" s="669">
        <v>0.5502372191781596</v>
      </c>
      <c r="S6" s="288">
        <v>1.5</v>
      </c>
      <c r="T6" s="23" t="s">
        <v>183</v>
      </c>
      <c r="V6" s="37"/>
    </row>
    <row r="7" spans="1:22" s="23" customFormat="1">
      <c r="A7" s="276" t="s">
        <v>151</v>
      </c>
      <c r="B7" s="665">
        <v>796104</v>
      </c>
      <c r="C7" s="666">
        <v>410226</v>
      </c>
      <c r="D7" s="666">
        <v>385878</v>
      </c>
      <c r="E7" s="284">
        <v>12.424364660652447</v>
      </c>
      <c r="F7" s="285">
        <v>419265</v>
      </c>
      <c r="G7" s="285">
        <v>237944</v>
      </c>
      <c r="H7" s="285">
        <v>181321</v>
      </c>
      <c r="I7" s="284">
        <v>6.5432421510863517</v>
      </c>
      <c r="J7" s="666">
        <v>64076033</v>
      </c>
      <c r="K7" s="666">
        <v>5275</v>
      </c>
      <c r="L7" s="666">
        <v>2964</v>
      </c>
      <c r="M7" s="666">
        <v>2311</v>
      </c>
      <c r="N7" s="286">
        <v>6.6</v>
      </c>
      <c r="O7" s="287">
        <v>71</v>
      </c>
      <c r="P7" s="286">
        <v>8.9</v>
      </c>
      <c r="Q7" s="668">
        <v>376839</v>
      </c>
      <c r="R7" s="669">
        <v>0.58811225095660968</v>
      </c>
      <c r="S7" s="288">
        <v>1.6</v>
      </c>
      <c r="T7" s="56" t="s">
        <v>184</v>
      </c>
      <c r="V7" s="37"/>
    </row>
    <row r="8" spans="1:22" s="23" customFormat="1">
      <c r="A8" s="276" t="s">
        <v>160</v>
      </c>
      <c r="B8" s="665">
        <v>818901</v>
      </c>
      <c r="C8" s="666">
        <v>412952</v>
      </c>
      <c r="D8" s="666">
        <v>396949</v>
      </c>
      <c r="E8" s="284">
        <v>12.704669390821232</v>
      </c>
      <c r="F8" s="285">
        <v>423213</v>
      </c>
      <c r="G8" s="285">
        <v>240659</v>
      </c>
      <c r="H8" s="285">
        <v>182554</v>
      </c>
      <c r="I8" s="284">
        <v>6.5658501417114232</v>
      </c>
      <c r="J8" s="666">
        <v>64456695</v>
      </c>
      <c r="K8" s="514">
        <v>5420</v>
      </c>
      <c r="L8" s="666">
        <v>2993</v>
      </c>
      <c r="M8" s="666">
        <v>2427</v>
      </c>
      <c r="N8" s="286">
        <v>6.8</v>
      </c>
      <c r="O8" s="287">
        <v>141</v>
      </c>
      <c r="P8" s="286">
        <v>17.600000000000001</v>
      </c>
      <c r="Q8" s="668">
        <v>395688</v>
      </c>
      <c r="R8" s="669">
        <v>0.61388192491098093</v>
      </c>
      <c r="S8" s="288">
        <v>1.6</v>
      </c>
      <c r="T8" s="56" t="s">
        <v>185</v>
      </c>
      <c r="V8" s="37"/>
    </row>
    <row r="9" spans="1:22" s="23" customFormat="1">
      <c r="A9" s="276" t="s">
        <v>201</v>
      </c>
      <c r="B9" s="665">
        <v>782129</v>
      </c>
      <c r="C9" s="666">
        <v>403022</v>
      </c>
      <c r="D9" s="666">
        <v>379107</v>
      </c>
      <c r="E9" s="284">
        <v>12.072517188884392</v>
      </c>
      <c r="F9" s="285">
        <v>438648</v>
      </c>
      <c r="G9" s="285">
        <v>250048</v>
      </c>
      <c r="H9" s="285">
        <v>188600</v>
      </c>
      <c r="I9" s="284">
        <v>6.7707315799180963</v>
      </c>
      <c r="J9" s="666">
        <v>64785909</v>
      </c>
      <c r="K9" s="514">
        <v>4755</v>
      </c>
      <c r="L9" s="666">
        <v>2643</v>
      </c>
      <c r="M9" s="666">
        <v>2112</v>
      </c>
      <c r="N9" s="286">
        <v>6.4</v>
      </c>
      <c r="O9" s="287">
        <v>166</v>
      </c>
      <c r="P9" s="286">
        <v>22.2</v>
      </c>
      <c r="Q9" s="668">
        <v>343481</v>
      </c>
      <c r="R9" s="669">
        <v>0.53017856089662951</v>
      </c>
      <c r="S9" s="288">
        <v>1.5</v>
      </c>
      <c r="T9" s="56" t="s">
        <v>224</v>
      </c>
      <c r="V9" s="37"/>
    </row>
    <row r="10" spans="1:22" s="23" customFormat="1">
      <c r="A10" s="18" t="s">
        <v>238</v>
      </c>
      <c r="B10" s="667">
        <v>776370</v>
      </c>
      <c r="C10" s="666">
        <v>399852</v>
      </c>
      <c r="D10" s="666">
        <v>376518</v>
      </c>
      <c r="E10" s="284">
        <v>11.921280393760181</v>
      </c>
      <c r="F10" s="285">
        <v>448601</v>
      </c>
      <c r="G10" s="285">
        <v>254535</v>
      </c>
      <c r="H10" s="285">
        <v>194066</v>
      </c>
      <c r="I10" s="284">
        <v>6.8883371406947864</v>
      </c>
      <c r="J10" s="666">
        <v>65124716</v>
      </c>
      <c r="K10" s="514">
        <v>4615</v>
      </c>
      <c r="L10" s="666">
        <v>2569</v>
      </c>
      <c r="M10" s="666">
        <v>2046</v>
      </c>
      <c r="N10" s="286">
        <v>6.5</v>
      </c>
      <c r="O10" s="287">
        <v>166</v>
      </c>
      <c r="P10" s="286">
        <v>23.3</v>
      </c>
      <c r="Q10" s="668">
        <v>327769</v>
      </c>
      <c r="R10" s="669">
        <v>0.50329432530653961</v>
      </c>
      <c r="S10" s="288">
        <v>1.5</v>
      </c>
      <c r="T10" s="56" t="s">
        <v>286</v>
      </c>
      <c r="V10" s="37"/>
    </row>
    <row r="11" spans="1:22" s="23" customFormat="1">
      <c r="A11" s="276" t="s">
        <v>276</v>
      </c>
      <c r="B11" s="665">
        <v>736352</v>
      </c>
      <c r="C11" s="666">
        <v>378037</v>
      </c>
      <c r="D11" s="666">
        <v>358315</v>
      </c>
      <c r="E11" s="284">
        <v>11.202831354843786</v>
      </c>
      <c r="F11" s="285">
        <v>456391</v>
      </c>
      <c r="G11" s="285">
        <v>259387</v>
      </c>
      <c r="H11" s="285">
        <v>197004</v>
      </c>
      <c r="I11" s="284">
        <v>6.943515336236624</v>
      </c>
      <c r="J11" s="666">
        <v>65729098</v>
      </c>
      <c r="K11" s="514">
        <v>4221</v>
      </c>
      <c r="L11" s="666">
        <v>2397</v>
      </c>
      <c r="M11" s="666">
        <v>1824</v>
      </c>
      <c r="N11" s="286">
        <v>6.2</v>
      </c>
      <c r="O11" s="287">
        <v>167</v>
      </c>
      <c r="P11" s="286">
        <v>24.6</v>
      </c>
      <c r="Q11" s="668">
        <v>279961</v>
      </c>
      <c r="R11" s="669">
        <v>0.42593160186071627</v>
      </c>
      <c r="S11" s="288">
        <v>1.4</v>
      </c>
      <c r="T11" s="56" t="s">
        <v>286</v>
      </c>
      <c r="V11" s="37"/>
    </row>
    <row r="12" spans="1:22" s="23" customFormat="1">
      <c r="A12" s="276" t="s">
        <v>277</v>
      </c>
      <c r="B12" s="665">
        <v>704058</v>
      </c>
      <c r="C12" s="666">
        <v>362395</v>
      </c>
      <c r="D12" s="666">
        <v>341663</v>
      </c>
      <c r="E12" s="284">
        <v>10.678620478359752</v>
      </c>
      <c r="F12" s="285">
        <v>480434</v>
      </c>
      <c r="G12" s="285">
        <v>273315</v>
      </c>
      <c r="H12" s="285">
        <v>207119</v>
      </c>
      <c r="I12" s="284">
        <v>7.2868603877809637</v>
      </c>
      <c r="J12" s="666">
        <v>65931550</v>
      </c>
      <c r="K12" s="514">
        <v>4233</v>
      </c>
      <c r="L12" s="666">
        <v>2360</v>
      </c>
      <c r="M12" s="666">
        <v>1873</v>
      </c>
      <c r="N12" s="286">
        <v>6.4</v>
      </c>
      <c r="O12" s="287">
        <v>177</v>
      </c>
      <c r="P12" s="286">
        <v>26.6</v>
      </c>
      <c r="Q12" s="668">
        <v>223624</v>
      </c>
      <c r="R12" s="669">
        <v>0.33917600905787898</v>
      </c>
      <c r="S12" s="288">
        <v>1.6</v>
      </c>
      <c r="T12" s="56"/>
      <c r="V12" s="37"/>
    </row>
    <row r="13" spans="1:22" s="23" customFormat="1">
      <c r="A13" s="276" t="s">
        <v>299</v>
      </c>
      <c r="B13" s="665">
        <v>702755</v>
      </c>
      <c r="C13" s="666">
        <v>362510</v>
      </c>
      <c r="D13" s="666">
        <v>340245</v>
      </c>
      <c r="E13" s="284">
        <v>10.617478385936604</v>
      </c>
      <c r="F13" s="285">
        <v>468911</v>
      </c>
      <c r="G13" s="285">
        <v>268173</v>
      </c>
      <c r="H13" s="285">
        <v>200738</v>
      </c>
      <c r="I13" s="284">
        <v>7.0844781003734134</v>
      </c>
      <c r="J13" s="666">
        <v>66188503</v>
      </c>
      <c r="K13" s="514">
        <v>3861</v>
      </c>
      <c r="L13" s="666">
        <v>2115</v>
      </c>
      <c r="M13" s="666">
        <v>1746</v>
      </c>
      <c r="N13" s="286">
        <v>5.9</v>
      </c>
      <c r="O13" s="287">
        <v>143</v>
      </c>
      <c r="P13" s="286">
        <v>21.8</v>
      </c>
      <c r="Q13" s="668">
        <v>233844</v>
      </c>
      <c r="R13" s="669">
        <v>0.35330002855631892</v>
      </c>
      <c r="S13" s="288">
        <v>1.6</v>
      </c>
      <c r="T13" s="56"/>
      <c r="V13" s="37"/>
    </row>
    <row r="14" spans="1:22" s="23" customFormat="1">
      <c r="A14" s="276" t="s">
        <v>311</v>
      </c>
      <c r="B14" s="665">
        <v>666109</v>
      </c>
      <c r="C14" s="666">
        <v>343099</v>
      </c>
      <c r="D14" s="666">
        <v>323010</v>
      </c>
      <c r="E14" s="284">
        <v>10.029650534867065</v>
      </c>
      <c r="F14" s="285">
        <v>473541</v>
      </c>
      <c r="G14" s="285">
        <v>270131</v>
      </c>
      <c r="H14" s="285">
        <v>203410</v>
      </c>
      <c r="I14" s="284">
        <v>7.1301404784074141</v>
      </c>
      <c r="J14" s="666">
        <v>66413979</v>
      </c>
      <c r="K14" s="285">
        <v>4319</v>
      </c>
      <c r="L14" s="285">
        <v>2470</v>
      </c>
      <c r="M14" s="285">
        <v>1849</v>
      </c>
      <c r="N14" s="286">
        <v>6.4839238022605912</v>
      </c>
      <c r="O14" s="287"/>
      <c r="P14" s="286"/>
      <c r="Q14" s="853"/>
      <c r="R14" s="853">
        <v>0.2</v>
      </c>
      <c r="S14" s="288">
        <v>1.6</v>
      </c>
      <c r="T14" s="56"/>
      <c r="V14" s="37"/>
    </row>
    <row r="15" spans="1:22" s="63" customFormat="1">
      <c r="A15" s="276" t="s">
        <v>352</v>
      </c>
      <c r="B15" s="665">
        <v>618193</v>
      </c>
      <c r="C15" s="666">
        <v>317708</v>
      </c>
      <c r="D15" s="666">
        <v>300485</v>
      </c>
      <c r="E15" s="284">
        <v>9.2879040206998518</v>
      </c>
      <c r="F15" s="285">
        <v>506211</v>
      </c>
      <c r="G15" s="285">
        <v>287919</v>
      </c>
      <c r="H15" s="285">
        <v>218292</v>
      </c>
      <c r="I15" s="286">
        <v>7.6054552255080408</v>
      </c>
      <c r="J15" s="666">
        <v>66558935</v>
      </c>
      <c r="K15" s="285">
        <v>3863</v>
      </c>
      <c r="L15" s="852">
        <v>2155</v>
      </c>
      <c r="M15" s="285">
        <v>1708</v>
      </c>
      <c r="N15" s="286">
        <v>6.248857557429476</v>
      </c>
      <c r="O15" s="287"/>
      <c r="P15" s="286"/>
      <c r="Q15" s="853"/>
      <c r="R15" s="853"/>
      <c r="S15" s="288">
        <v>1.5</v>
      </c>
      <c r="T15" s="854"/>
      <c r="V15" s="855"/>
    </row>
    <row r="16" spans="1:22" s="63" customFormat="1">
      <c r="A16" s="276" t="s">
        <v>403</v>
      </c>
      <c r="B16" s="665">
        <v>587368</v>
      </c>
      <c r="C16" s="666">
        <v>302836</v>
      </c>
      <c r="D16" s="666">
        <v>284532</v>
      </c>
      <c r="E16" s="284">
        <v>8.8744077041307694</v>
      </c>
      <c r="F16" s="285">
        <v>501438</v>
      </c>
      <c r="G16" s="285">
        <v>285496</v>
      </c>
      <c r="H16" s="285">
        <v>215942</v>
      </c>
      <c r="I16" s="286">
        <v>7.5761111438551714</v>
      </c>
      <c r="J16" s="666">
        <v>66186727</v>
      </c>
      <c r="K16" s="852"/>
      <c r="L16" s="852"/>
      <c r="M16" s="852"/>
      <c r="N16" s="286"/>
      <c r="O16" s="287"/>
      <c r="P16" s="286"/>
      <c r="Q16" s="853"/>
      <c r="R16" s="853"/>
      <c r="S16" s="288"/>
      <c r="T16" s="854"/>
      <c r="V16" s="855"/>
    </row>
    <row r="17" spans="1:19">
      <c r="A17" s="38" t="s">
        <v>68</v>
      </c>
      <c r="B17" s="16"/>
      <c r="C17" s="16"/>
      <c r="D17" s="16"/>
      <c r="E17" s="17"/>
      <c r="F17" s="16"/>
      <c r="G17" s="16"/>
      <c r="H17" s="16"/>
      <c r="I17" s="17"/>
      <c r="J17" s="210"/>
      <c r="K17" s="16"/>
      <c r="L17" s="16"/>
      <c r="M17" s="16"/>
      <c r="N17" s="17"/>
      <c r="O17" s="16"/>
      <c r="P17" s="17"/>
      <c r="Q17" s="34"/>
      <c r="R17" s="34"/>
      <c r="S17" s="35"/>
    </row>
    <row r="18" spans="1:19">
      <c r="A18" s="276" t="s">
        <v>139</v>
      </c>
      <c r="B18" s="19">
        <v>7364</v>
      </c>
      <c r="C18" s="19">
        <v>3753</v>
      </c>
      <c r="D18" s="19">
        <v>3611</v>
      </c>
      <c r="E18" s="20">
        <v>9.7426222524455781</v>
      </c>
      <c r="F18" s="19">
        <v>6068</v>
      </c>
      <c r="G18" s="19">
        <v>3369</v>
      </c>
      <c r="H18" s="19">
        <v>2699</v>
      </c>
      <c r="I18" s="20">
        <v>8.0280054084518966</v>
      </c>
      <c r="J18" s="26">
        <v>755854</v>
      </c>
      <c r="K18" s="19">
        <v>51</v>
      </c>
      <c r="L18" s="19">
        <v>29</v>
      </c>
      <c r="M18" s="19">
        <v>22</v>
      </c>
      <c r="N18" s="20">
        <v>6.9255839217816408</v>
      </c>
      <c r="O18" s="19">
        <v>1</v>
      </c>
      <c r="P18" s="20">
        <v>13.579576317218903</v>
      </c>
      <c r="Q18" s="19">
        <v>1296</v>
      </c>
      <c r="R18" s="20">
        <v>0.17146168439936812</v>
      </c>
      <c r="S18" s="22">
        <v>1.35</v>
      </c>
    </row>
    <row r="19" spans="1:19">
      <c r="A19" s="276" t="s">
        <v>151</v>
      </c>
      <c r="B19" s="19">
        <v>7893</v>
      </c>
      <c r="C19" s="19">
        <v>4138</v>
      </c>
      <c r="D19" s="19">
        <v>3755</v>
      </c>
      <c r="E19" s="20">
        <v>10.438722595542812</v>
      </c>
      <c r="F19" s="19">
        <v>6001</v>
      </c>
      <c r="G19" s="19">
        <v>3359</v>
      </c>
      <c r="H19" s="19">
        <v>2642</v>
      </c>
      <c r="I19" s="20">
        <v>7.9364974402448265</v>
      </c>
      <c r="J19" s="26">
        <v>756127</v>
      </c>
      <c r="K19" s="19">
        <v>73.69911504424779</v>
      </c>
      <c r="L19" s="19">
        <v>57.69911504424779</v>
      </c>
      <c r="M19" s="19">
        <v>16</v>
      </c>
      <c r="N19" s="20">
        <v>9.3372754395347517</v>
      </c>
      <c r="O19" s="19">
        <v>0</v>
      </c>
      <c r="P19" s="20">
        <v>0</v>
      </c>
      <c r="Q19" s="19">
        <v>1892</v>
      </c>
      <c r="R19" s="20">
        <v>0.25022251552979857</v>
      </c>
      <c r="S19" s="22">
        <v>1.48</v>
      </c>
    </row>
    <row r="20" spans="1:19">
      <c r="A20" s="276" t="s">
        <v>160</v>
      </c>
      <c r="B20" s="19">
        <v>7678</v>
      </c>
      <c r="C20" s="19">
        <v>3891</v>
      </c>
      <c r="D20" s="19">
        <v>3787</v>
      </c>
      <c r="E20" s="20">
        <v>10.128499232909311</v>
      </c>
      <c r="F20" s="19">
        <v>5965</v>
      </c>
      <c r="G20" s="19">
        <v>3398</v>
      </c>
      <c r="H20" s="19">
        <v>2567</v>
      </c>
      <c r="I20" s="20">
        <v>7.8687806621912015</v>
      </c>
      <c r="J20" s="26">
        <v>758059</v>
      </c>
      <c r="K20" s="19">
        <v>46</v>
      </c>
      <c r="L20" s="19">
        <v>24</v>
      </c>
      <c r="M20" s="19">
        <v>22</v>
      </c>
      <c r="N20" s="20">
        <v>5.9911435269601458</v>
      </c>
      <c r="O20" s="19">
        <v>2</v>
      </c>
      <c r="P20" s="48">
        <v>26.048450117218025</v>
      </c>
      <c r="Q20" s="19">
        <v>1713</v>
      </c>
      <c r="R20" s="20">
        <v>0.22597185707181103</v>
      </c>
      <c r="S20" s="22">
        <v>1.45</v>
      </c>
    </row>
    <row r="21" spans="1:19">
      <c r="A21" s="276" t="s">
        <v>201</v>
      </c>
      <c r="B21" s="19">
        <v>6577</v>
      </c>
      <c r="C21" s="19">
        <v>3433</v>
      </c>
      <c r="D21" s="19">
        <v>3144</v>
      </c>
      <c r="E21" s="20">
        <v>8.6771244244495165</v>
      </c>
      <c r="F21" s="19">
        <v>6030</v>
      </c>
      <c r="G21" s="19">
        <v>3437</v>
      </c>
      <c r="H21" s="19">
        <v>2593</v>
      </c>
      <c r="I21" s="20">
        <v>7.9554599786271227</v>
      </c>
      <c r="J21" s="26">
        <v>757970</v>
      </c>
      <c r="K21" s="19">
        <v>41</v>
      </c>
      <c r="L21" s="19">
        <v>25</v>
      </c>
      <c r="M21" s="19">
        <v>16</v>
      </c>
      <c r="N21" s="20">
        <v>6.2338452181845829</v>
      </c>
      <c r="O21" s="19">
        <v>1</v>
      </c>
      <c r="P21" s="20">
        <v>15.204500532157519</v>
      </c>
      <c r="Q21" s="19">
        <v>547</v>
      </c>
      <c r="R21" s="20">
        <v>7.2166444582239406E-2</v>
      </c>
      <c r="S21" s="22">
        <v>1.26</v>
      </c>
    </row>
    <row r="22" spans="1:19">
      <c r="A22" s="276" t="s">
        <v>238</v>
      </c>
      <c r="B22" s="19">
        <v>6754</v>
      </c>
      <c r="C22" s="19">
        <v>3493</v>
      </c>
      <c r="D22" s="19">
        <v>3261</v>
      </c>
      <c r="E22" s="20">
        <v>8.9101139159515306</v>
      </c>
      <c r="F22" s="19">
        <v>5952</v>
      </c>
      <c r="G22" s="19">
        <v>3370</v>
      </c>
      <c r="H22" s="19">
        <v>2582</v>
      </c>
      <c r="I22" s="20">
        <v>7.8520873597488174</v>
      </c>
      <c r="J22" s="26">
        <v>758015</v>
      </c>
      <c r="K22" s="19">
        <v>48</v>
      </c>
      <c r="L22" s="19">
        <v>32</v>
      </c>
      <c r="M22" s="19">
        <v>16</v>
      </c>
      <c r="N22" s="20">
        <v>7.1068996150429378</v>
      </c>
      <c r="O22" s="19">
        <v>3</v>
      </c>
      <c r="P22" s="48">
        <v>44.418122594018357</v>
      </c>
      <c r="Q22" s="19">
        <v>802</v>
      </c>
      <c r="R22" s="20">
        <v>0.10580265562027137</v>
      </c>
      <c r="S22" s="22">
        <v>1.28</v>
      </c>
    </row>
    <row r="23" spans="1:19" s="13" customFormat="1">
      <c r="A23" s="276" t="s">
        <v>276</v>
      </c>
      <c r="B23" s="19">
        <v>6357</v>
      </c>
      <c r="C23" s="19">
        <v>3192</v>
      </c>
      <c r="D23" s="19">
        <v>3165</v>
      </c>
      <c r="E23" s="20">
        <v>8.5668081665655951</v>
      </c>
      <c r="F23" s="19">
        <v>6265</v>
      </c>
      <c r="G23" s="19">
        <v>3538</v>
      </c>
      <c r="H23" s="19">
        <v>2727</v>
      </c>
      <c r="I23" s="20">
        <v>8.442827302742403</v>
      </c>
      <c r="J23" s="26">
        <v>742050</v>
      </c>
      <c r="K23" s="19">
        <v>42</v>
      </c>
      <c r="L23" s="19">
        <v>26</v>
      </c>
      <c r="M23" s="19">
        <v>16</v>
      </c>
      <c r="N23" s="20">
        <v>6.6068900424728643</v>
      </c>
      <c r="O23" s="19">
        <v>0</v>
      </c>
      <c r="P23" s="20">
        <v>0</v>
      </c>
      <c r="Q23" s="19">
        <v>92</v>
      </c>
      <c r="R23" s="20">
        <v>1.239808638231925E-2</v>
      </c>
      <c r="S23" s="22">
        <v>1.25</v>
      </c>
    </row>
    <row r="24" spans="1:19" s="13" customFormat="1">
      <c r="A24" s="276" t="s">
        <v>277</v>
      </c>
      <c r="B24" s="19">
        <v>6395</v>
      </c>
      <c r="C24" s="19">
        <v>3341</v>
      </c>
      <c r="D24" s="19">
        <v>3054</v>
      </c>
      <c r="E24" s="20">
        <v>8.6296354771803827</v>
      </c>
      <c r="F24" s="19">
        <v>6634</v>
      </c>
      <c r="G24" s="19">
        <v>3723</v>
      </c>
      <c r="H24" s="19">
        <v>2911</v>
      </c>
      <c r="I24" s="20">
        <v>8.9521503918083916</v>
      </c>
      <c r="J24" s="26">
        <v>741051</v>
      </c>
      <c r="K24" s="19">
        <v>43</v>
      </c>
      <c r="L24" s="19">
        <v>23</v>
      </c>
      <c r="M24" s="19">
        <v>20</v>
      </c>
      <c r="N24" s="20">
        <v>6.7240031274433152</v>
      </c>
      <c r="O24" s="19">
        <v>1</v>
      </c>
      <c r="P24" s="20">
        <v>15.637216575449569</v>
      </c>
      <c r="Q24" s="19">
        <v>-239</v>
      </c>
      <c r="R24" s="20">
        <v>-3.2251491462800805E-2</v>
      </c>
      <c r="S24" s="22">
        <v>1.28</v>
      </c>
    </row>
    <row r="25" spans="1:19" s="13" customFormat="1">
      <c r="A25" s="276" t="s">
        <v>299</v>
      </c>
      <c r="B25" s="19">
        <v>6154</v>
      </c>
      <c r="C25" s="19">
        <v>3123</v>
      </c>
      <c r="D25" s="19">
        <v>3031</v>
      </c>
      <c r="E25" s="20">
        <v>8.3053126874650367</v>
      </c>
      <c r="F25" s="19">
        <v>6220</v>
      </c>
      <c r="G25" s="19">
        <v>3546</v>
      </c>
      <c r="H25" s="19">
        <v>2674</v>
      </c>
      <c r="I25" s="20">
        <v>8.3943849392318057</v>
      </c>
      <c r="J25" s="26">
        <v>740971.5</v>
      </c>
      <c r="K25" s="19">
        <v>58</v>
      </c>
      <c r="L25" s="19">
        <v>35</v>
      </c>
      <c r="M25" s="19">
        <v>23</v>
      </c>
      <c r="N25" s="20">
        <v>9.424764380890478</v>
      </c>
      <c r="O25" s="19">
        <v>0</v>
      </c>
      <c r="P25" s="20">
        <v>0</v>
      </c>
      <c r="Q25" s="19">
        <v>-66</v>
      </c>
      <c r="R25" s="22">
        <v>-8.9072251766768359E-3</v>
      </c>
      <c r="S25" s="22">
        <v>1.24</v>
      </c>
    </row>
    <row r="26" spans="1:19" s="13" customFormat="1">
      <c r="A26" s="276" t="s">
        <v>311</v>
      </c>
      <c r="B26" s="19">
        <v>5794</v>
      </c>
      <c r="C26" s="19">
        <v>2925</v>
      </c>
      <c r="D26" s="19">
        <v>2869</v>
      </c>
      <c r="E26" s="20">
        <v>7.8095725896672104</v>
      </c>
      <c r="F26" s="19">
        <v>6325</v>
      </c>
      <c r="G26" s="19">
        <v>3555</v>
      </c>
      <c r="H26" s="19">
        <v>2770</v>
      </c>
      <c r="I26" s="20">
        <v>8.5252928252753026</v>
      </c>
      <c r="J26" s="26">
        <v>741910</v>
      </c>
      <c r="K26" s="19">
        <v>46</v>
      </c>
      <c r="L26" s="19">
        <v>28</v>
      </c>
      <c r="M26" s="19">
        <v>18</v>
      </c>
      <c r="N26" s="20">
        <v>7.9392474974111149</v>
      </c>
      <c r="O26" s="19">
        <v>2</v>
      </c>
      <c r="P26" s="48">
        <v>34.518467380048328</v>
      </c>
      <c r="Q26" s="19">
        <v>-531</v>
      </c>
      <c r="R26" s="20">
        <v>-7.1572023560809259E-2</v>
      </c>
      <c r="S26" s="22">
        <v>1.19</v>
      </c>
    </row>
    <row r="27" spans="1:19" s="13" customFormat="1">
      <c r="A27" s="276" t="s">
        <v>352</v>
      </c>
      <c r="B27" s="19">
        <v>5331</v>
      </c>
      <c r="C27" s="19">
        <v>2734</v>
      </c>
      <c r="D27" s="19">
        <v>2597</v>
      </c>
      <c r="E27" s="20">
        <v>7.2159017846870199</v>
      </c>
      <c r="F27" s="19">
        <v>6736</v>
      </c>
      <c r="G27" s="19">
        <v>3715</v>
      </c>
      <c r="H27" s="19">
        <v>3021</v>
      </c>
      <c r="I27" s="20">
        <v>9.1176729359691926</v>
      </c>
      <c r="J27" s="26">
        <v>738785</v>
      </c>
      <c r="K27" s="19">
        <v>49</v>
      </c>
      <c r="L27" s="19">
        <v>28</v>
      </c>
      <c r="M27" s="19">
        <v>21</v>
      </c>
      <c r="N27" s="20">
        <v>9.1915212905646229</v>
      </c>
      <c r="O27" s="19">
        <v>0</v>
      </c>
      <c r="P27" s="347">
        <v>0</v>
      </c>
      <c r="Q27" s="19">
        <v>-1405</v>
      </c>
      <c r="R27" s="20">
        <v>-0.19017711512821728</v>
      </c>
      <c r="S27" s="22">
        <v>1.1000000000000001</v>
      </c>
    </row>
    <row r="28" spans="1:19" s="13" customFormat="1">
      <c r="A28" s="276" t="s">
        <v>403</v>
      </c>
      <c r="B28" s="19">
        <v>5217</v>
      </c>
      <c r="C28" s="19">
        <v>2656</v>
      </c>
      <c r="D28" s="19">
        <v>2561</v>
      </c>
      <c r="E28" s="20">
        <v>7.0802921689281435</v>
      </c>
      <c r="F28" s="19">
        <v>6693</v>
      </c>
      <c r="G28" s="19">
        <v>3770</v>
      </c>
      <c r="H28" s="19">
        <v>2923</v>
      </c>
      <c r="I28" s="20">
        <v>9.0834570608848129</v>
      </c>
      <c r="J28" s="26">
        <v>736834</v>
      </c>
      <c r="K28" s="19">
        <v>41</v>
      </c>
      <c r="L28" s="19">
        <v>21</v>
      </c>
      <c r="M28" s="19">
        <v>20</v>
      </c>
      <c r="N28" s="20">
        <v>7.8589227525397742</v>
      </c>
      <c r="O28" s="19">
        <v>1</v>
      </c>
      <c r="P28" s="48">
        <v>19.168104274487252</v>
      </c>
      <c r="Q28" s="19">
        <v>-1476</v>
      </c>
      <c r="R28" s="20">
        <v>-0.20031648919566686</v>
      </c>
      <c r="S28" s="47">
        <v>1.07</v>
      </c>
    </row>
    <row r="29" spans="1:19">
      <c r="A29" s="513" t="s">
        <v>27</v>
      </c>
      <c r="B29" s="16"/>
      <c r="C29" s="16"/>
      <c r="D29" s="16"/>
      <c r="E29" s="17"/>
      <c r="F29" s="16"/>
      <c r="G29" s="16"/>
      <c r="H29" s="16"/>
      <c r="I29" s="17"/>
      <c r="J29" s="210"/>
      <c r="K29" s="16"/>
      <c r="L29" s="16"/>
      <c r="M29" s="16"/>
      <c r="N29" s="17"/>
      <c r="O29" s="16"/>
      <c r="P29" s="17"/>
      <c r="Q29" s="34"/>
      <c r="R29" s="34"/>
      <c r="S29" s="35"/>
    </row>
    <row r="30" spans="1:19">
      <c r="A30" s="18" t="s">
        <v>139</v>
      </c>
      <c r="B30" s="19">
        <v>3567</v>
      </c>
      <c r="C30" s="19">
        <v>1814</v>
      </c>
      <c r="D30" s="19">
        <v>1753</v>
      </c>
      <c r="E30" s="20">
        <v>14.184989441786664</v>
      </c>
      <c r="F30" s="19">
        <v>1902</v>
      </c>
      <c r="G30" s="19">
        <v>1077</v>
      </c>
      <c r="H30" s="19">
        <v>825</v>
      </c>
      <c r="I30" s="20">
        <v>7.5637370110115603</v>
      </c>
      <c r="J30" s="26">
        <v>251463</v>
      </c>
      <c r="K30" s="19">
        <v>14</v>
      </c>
      <c r="L30" s="19">
        <v>7</v>
      </c>
      <c r="M30" s="19">
        <v>7</v>
      </c>
      <c r="N30" s="20">
        <v>3.9248668348752451</v>
      </c>
      <c r="O30" s="19">
        <v>0</v>
      </c>
      <c r="P30" s="20">
        <v>0</v>
      </c>
      <c r="Q30" s="19">
        <v>1665</v>
      </c>
      <c r="R30" s="20">
        <v>0.66212524307751042</v>
      </c>
      <c r="S30" s="22"/>
    </row>
    <row r="31" spans="1:19">
      <c r="A31" s="18" t="s">
        <v>151</v>
      </c>
      <c r="B31" s="19">
        <v>3899</v>
      </c>
      <c r="C31" s="19">
        <v>2060</v>
      </c>
      <c r="D31" s="19">
        <v>1839</v>
      </c>
      <c r="E31" s="20">
        <v>15.47596838917357</v>
      </c>
      <c r="F31" s="19">
        <v>1825</v>
      </c>
      <c r="G31" s="19">
        <v>1027</v>
      </c>
      <c r="H31" s="19">
        <v>798</v>
      </c>
      <c r="I31" s="20">
        <v>7.2438169556916554</v>
      </c>
      <c r="J31" s="26">
        <v>251939</v>
      </c>
      <c r="K31" s="19">
        <v>12</v>
      </c>
      <c r="L31" s="19">
        <v>7</v>
      </c>
      <c r="M31" s="19">
        <v>5</v>
      </c>
      <c r="N31" s="20">
        <v>3.0777122339061296</v>
      </c>
      <c r="O31" s="19">
        <v>0</v>
      </c>
      <c r="P31" s="20">
        <v>0</v>
      </c>
      <c r="Q31" s="19">
        <v>2074</v>
      </c>
      <c r="R31" s="20">
        <v>0.82321514334819146</v>
      </c>
      <c r="S31" s="22"/>
    </row>
    <row r="32" spans="1:19">
      <c r="A32" s="18" t="s">
        <v>160</v>
      </c>
      <c r="B32" s="19">
        <v>3763</v>
      </c>
      <c r="C32" s="19">
        <v>1903</v>
      </c>
      <c r="D32" s="19">
        <v>1860</v>
      </c>
      <c r="E32" s="20">
        <v>14.930466006705418</v>
      </c>
      <c r="F32" s="19">
        <v>1854</v>
      </c>
      <c r="G32" s="19">
        <v>1094</v>
      </c>
      <c r="H32" s="19">
        <v>760</v>
      </c>
      <c r="I32" s="20">
        <v>7.3561211736465175</v>
      </c>
      <c r="J32" s="26">
        <v>252035</v>
      </c>
      <c r="K32" s="19">
        <v>19</v>
      </c>
      <c r="L32" s="19">
        <v>9</v>
      </c>
      <c r="M32" s="19">
        <v>10</v>
      </c>
      <c r="N32" s="20">
        <v>5.0491629019399413</v>
      </c>
      <c r="O32" s="19">
        <v>0</v>
      </c>
      <c r="P32" s="20">
        <v>0</v>
      </c>
      <c r="Q32" s="19">
        <v>1909</v>
      </c>
      <c r="R32" s="20">
        <v>0.75743448330589003</v>
      </c>
      <c r="S32" s="22"/>
    </row>
    <row r="33" spans="1:22">
      <c r="A33" s="18" t="s">
        <v>201</v>
      </c>
      <c r="B33" s="19">
        <v>3382</v>
      </c>
      <c r="C33" s="19">
        <v>1785</v>
      </c>
      <c r="D33" s="19">
        <v>1597</v>
      </c>
      <c r="E33" s="20">
        <v>13.458982338567823</v>
      </c>
      <c r="F33" s="19">
        <v>1898</v>
      </c>
      <c r="G33" s="19">
        <v>1109</v>
      </c>
      <c r="H33" s="19">
        <v>789</v>
      </c>
      <c r="I33" s="20">
        <v>7.553266847605479</v>
      </c>
      <c r="J33" s="26">
        <v>251282</v>
      </c>
      <c r="K33" s="19">
        <v>10</v>
      </c>
      <c r="L33" s="19">
        <v>6</v>
      </c>
      <c r="M33" s="19">
        <v>4</v>
      </c>
      <c r="N33" s="20">
        <v>2.9568302779420463</v>
      </c>
      <c r="O33" s="19">
        <v>0</v>
      </c>
      <c r="P33" s="20">
        <v>0</v>
      </c>
      <c r="Q33" s="19">
        <v>1484</v>
      </c>
      <c r="R33" s="20">
        <v>0.59057154909623455</v>
      </c>
      <c r="S33" s="22"/>
    </row>
    <row r="34" spans="1:22" s="13" customFormat="1">
      <c r="A34" s="18" t="s">
        <v>238</v>
      </c>
      <c r="B34" s="19">
        <v>3580</v>
      </c>
      <c r="C34" s="19">
        <v>1861</v>
      </c>
      <c r="D34" s="19">
        <v>1719</v>
      </c>
      <c r="E34" s="20">
        <v>14.225598925530182</v>
      </c>
      <c r="F34" s="19">
        <v>1846</v>
      </c>
      <c r="G34" s="510">
        <v>1061</v>
      </c>
      <c r="H34" s="510">
        <v>785</v>
      </c>
      <c r="I34" s="20">
        <v>7.3353227979130491</v>
      </c>
      <c r="J34" s="26">
        <v>251659</v>
      </c>
      <c r="K34" s="19">
        <v>13</v>
      </c>
      <c r="L34" s="19">
        <v>8</v>
      </c>
      <c r="M34" s="19">
        <v>5</v>
      </c>
      <c r="N34" s="20">
        <v>3.6312849162011172</v>
      </c>
      <c r="O34" s="19">
        <v>1</v>
      </c>
      <c r="P34" s="48">
        <v>27.932960893854748</v>
      </c>
      <c r="Q34" s="19">
        <v>1734</v>
      </c>
      <c r="R34" s="20">
        <v>0.68902761276171332</v>
      </c>
      <c r="S34" s="22"/>
    </row>
    <row r="35" spans="1:22" s="13" customFormat="1">
      <c r="A35" s="18" t="s">
        <v>276</v>
      </c>
      <c r="B35" s="19">
        <v>3471</v>
      </c>
      <c r="C35" s="19">
        <v>1714</v>
      </c>
      <c r="D35" s="19">
        <v>1757</v>
      </c>
      <c r="E35" s="20">
        <v>14.243038514883175</v>
      </c>
      <c r="F35" s="19">
        <v>1916</v>
      </c>
      <c r="G35" s="510">
        <v>1084</v>
      </c>
      <c r="H35" s="510">
        <v>832</v>
      </c>
      <c r="I35" s="20">
        <v>7.8621900877315367</v>
      </c>
      <c r="J35" s="26">
        <v>243698</v>
      </c>
      <c r="K35" s="19">
        <v>13</v>
      </c>
      <c r="L35" s="19">
        <v>8</v>
      </c>
      <c r="M35" s="19">
        <v>5</v>
      </c>
      <c r="N35" s="20">
        <v>3.7453183520599249</v>
      </c>
      <c r="O35" s="19">
        <v>0</v>
      </c>
      <c r="P35" s="20">
        <v>0</v>
      </c>
      <c r="Q35" s="19">
        <v>1555</v>
      </c>
      <c r="R35" s="20">
        <v>0.63808484271516386</v>
      </c>
      <c r="S35" s="22"/>
    </row>
    <row r="36" spans="1:22" s="13" customFormat="1">
      <c r="A36" s="18" t="s">
        <v>277</v>
      </c>
      <c r="B36" s="19">
        <v>3616</v>
      </c>
      <c r="C36" s="19">
        <v>1889</v>
      </c>
      <c r="D36" s="19">
        <v>1727</v>
      </c>
      <c r="E36" s="20">
        <v>14.866159342534235</v>
      </c>
      <c r="F36" s="19">
        <v>2076</v>
      </c>
      <c r="G36" s="510">
        <v>1169</v>
      </c>
      <c r="H36" s="510">
        <v>907</v>
      </c>
      <c r="I36" s="20">
        <v>8.5348857287337037</v>
      </c>
      <c r="J36" s="26">
        <v>243237</v>
      </c>
      <c r="K36" s="19">
        <v>28</v>
      </c>
      <c r="L36" s="19">
        <v>17</v>
      </c>
      <c r="M36" s="19">
        <v>11</v>
      </c>
      <c r="N36" s="20">
        <v>7.7433628318584073</v>
      </c>
      <c r="O36" s="19">
        <v>1</v>
      </c>
      <c r="P36" s="48">
        <v>27.654867256637168</v>
      </c>
      <c r="Q36" s="19">
        <v>1540</v>
      </c>
      <c r="R36" s="20">
        <v>0.63312736138005321</v>
      </c>
      <c r="S36" s="22"/>
    </row>
    <row r="37" spans="1:22" s="13" customFormat="1">
      <c r="A37" s="18" t="s">
        <v>299</v>
      </c>
      <c r="B37" s="19">
        <v>3529</v>
      </c>
      <c r="C37" s="19">
        <v>1801</v>
      </c>
      <c r="D37" s="19">
        <v>1728</v>
      </c>
      <c r="E37" s="20">
        <v>14.512749547119142</v>
      </c>
      <c r="F37" s="19">
        <v>1890</v>
      </c>
      <c r="G37" s="510">
        <v>1111</v>
      </c>
      <c r="H37" s="18">
        <v>779</v>
      </c>
      <c r="I37" s="20">
        <v>7.772484172302403</v>
      </c>
      <c r="J37" s="26">
        <v>243165.5</v>
      </c>
      <c r="K37" s="19">
        <v>22</v>
      </c>
      <c r="L37" s="19">
        <v>13</v>
      </c>
      <c r="M37" s="19">
        <v>9</v>
      </c>
      <c r="N37" s="20">
        <v>6.2340606404080479</v>
      </c>
      <c r="O37" s="19">
        <v>0</v>
      </c>
      <c r="P37" s="20">
        <v>0</v>
      </c>
      <c r="Q37" s="19">
        <v>1639</v>
      </c>
      <c r="R37" s="20">
        <v>0.67402653748167396</v>
      </c>
      <c r="S37" s="22"/>
    </row>
    <row r="38" spans="1:22" s="13" customFormat="1">
      <c r="A38" s="18" t="s">
        <v>311</v>
      </c>
      <c r="B38" s="19">
        <v>3315</v>
      </c>
      <c r="C38" s="19">
        <v>1674</v>
      </c>
      <c r="D38" s="19">
        <v>1641</v>
      </c>
      <c r="E38" s="20">
        <v>13.544433094994893</v>
      </c>
      <c r="F38" s="19">
        <v>1940</v>
      </c>
      <c r="G38" s="510">
        <v>1107</v>
      </c>
      <c r="H38" s="13">
        <v>833</v>
      </c>
      <c r="I38" s="20">
        <v>7.9264555669050054</v>
      </c>
      <c r="J38" s="26">
        <v>244750</v>
      </c>
      <c r="K38" s="19">
        <v>24</v>
      </c>
      <c r="L38" s="19">
        <v>16</v>
      </c>
      <c r="M38" s="19">
        <v>8</v>
      </c>
      <c r="N38" s="20">
        <v>7.2398190045248869</v>
      </c>
      <c r="O38" s="19">
        <v>0</v>
      </c>
      <c r="P38" s="20">
        <v>0</v>
      </c>
      <c r="Q38" s="19">
        <v>1375</v>
      </c>
      <c r="R38" s="20">
        <v>0.5617977528089888</v>
      </c>
      <c r="S38" s="22"/>
    </row>
    <row r="39" spans="1:22" s="13" customFormat="1">
      <c r="A39" s="18" t="s">
        <v>352</v>
      </c>
      <c r="B39" s="19">
        <v>2993</v>
      </c>
      <c r="C39" s="19">
        <v>1531</v>
      </c>
      <c r="D39" s="19">
        <v>1462</v>
      </c>
      <c r="E39" s="20">
        <v>12.326713507903429</v>
      </c>
      <c r="F39" s="19">
        <v>1992</v>
      </c>
      <c r="G39" s="510">
        <v>1105</v>
      </c>
      <c r="H39" s="13">
        <v>887</v>
      </c>
      <c r="I39" s="20">
        <v>8.2040806240372977</v>
      </c>
      <c r="J39" s="26">
        <v>242806</v>
      </c>
      <c r="K39" s="19">
        <v>32</v>
      </c>
      <c r="L39" s="19">
        <v>18</v>
      </c>
      <c r="M39" s="19">
        <v>14</v>
      </c>
      <c r="N39" s="20">
        <v>10.691613765452724</v>
      </c>
      <c r="O39" s="19">
        <v>0</v>
      </c>
      <c r="P39" s="20">
        <v>0</v>
      </c>
      <c r="Q39" s="19">
        <v>1001</v>
      </c>
      <c r="R39" s="20">
        <v>0.41226328838661319</v>
      </c>
      <c r="S39" s="22"/>
    </row>
    <row r="40" spans="1:22" s="13" customFormat="1">
      <c r="A40" s="46" t="s">
        <v>403</v>
      </c>
      <c r="B40" s="21">
        <v>2959</v>
      </c>
      <c r="C40" s="21">
        <v>1477</v>
      </c>
      <c r="D40" s="21">
        <v>1482</v>
      </c>
      <c r="E40" s="515">
        <v>12.237436879391561</v>
      </c>
      <c r="F40" s="21">
        <v>1997</v>
      </c>
      <c r="G40" s="289">
        <v>1150</v>
      </c>
      <c r="H40" s="216">
        <v>847</v>
      </c>
      <c r="I40" s="515">
        <v>8.2589258020091059</v>
      </c>
      <c r="J40" s="25">
        <v>241799</v>
      </c>
      <c r="K40" s="21">
        <v>21</v>
      </c>
      <c r="L40" s="21">
        <v>10</v>
      </c>
      <c r="M40" s="21">
        <v>11</v>
      </c>
      <c r="N40" s="515">
        <v>7.0969922271037511</v>
      </c>
      <c r="O40" s="937">
        <v>0</v>
      </c>
      <c r="P40" s="515">
        <v>0</v>
      </c>
      <c r="Q40" s="21">
        <v>962</v>
      </c>
      <c r="R40" s="515">
        <v>0.39785110773824539</v>
      </c>
      <c r="S40" s="938"/>
    </row>
    <row r="41" spans="1:22">
      <c r="A41" s="565" t="s">
        <v>28</v>
      </c>
      <c r="B41" s="19"/>
      <c r="C41" s="19"/>
      <c r="D41" s="19"/>
      <c r="E41" s="20"/>
      <c r="F41" s="19"/>
      <c r="G41" s="19"/>
      <c r="H41" s="19"/>
      <c r="I41" s="20"/>
      <c r="J41" s="211"/>
      <c r="K41" s="19"/>
      <c r="L41" s="19"/>
      <c r="M41" s="19"/>
      <c r="N41" s="20"/>
      <c r="O41" s="19"/>
      <c r="P41" s="20"/>
      <c r="Q41" s="18"/>
      <c r="R41" s="18"/>
      <c r="S41" s="54"/>
      <c r="T41" s="4">
        <v>1111</v>
      </c>
      <c r="U41" s="4">
        <v>779</v>
      </c>
      <c r="V41" s="4">
        <v>1890</v>
      </c>
    </row>
    <row r="42" spans="1:22">
      <c r="A42" s="276" t="s">
        <v>139</v>
      </c>
      <c r="B42" s="19">
        <v>308</v>
      </c>
      <c r="C42" s="60">
        <v>157</v>
      </c>
      <c r="D42" s="60">
        <v>151</v>
      </c>
      <c r="E42" s="20">
        <v>4.7809754431715872</v>
      </c>
      <c r="F42" s="19">
        <v>471</v>
      </c>
      <c r="G42" s="19">
        <v>271</v>
      </c>
      <c r="H42" s="19">
        <v>200</v>
      </c>
      <c r="I42" s="20">
        <v>7.3111669926422653</v>
      </c>
      <c r="J42" s="26">
        <v>64422</v>
      </c>
      <c r="K42" s="19">
        <v>4</v>
      </c>
      <c r="L42" s="19">
        <v>3</v>
      </c>
      <c r="M42" s="19">
        <v>1</v>
      </c>
      <c r="N42" s="43">
        <v>12.987012987012987</v>
      </c>
      <c r="O42" s="19">
        <v>0</v>
      </c>
      <c r="P42" s="20">
        <v>0</v>
      </c>
      <c r="Q42" s="18">
        <v>-163</v>
      </c>
      <c r="R42" s="20">
        <v>-0.25301915494706778</v>
      </c>
      <c r="S42" s="22"/>
      <c r="T42" s="4">
        <v>303</v>
      </c>
      <c r="U42" s="4">
        <v>225</v>
      </c>
      <c r="V42" s="4">
        <v>528</v>
      </c>
    </row>
    <row r="43" spans="1:22">
      <c r="A43" s="276" t="s">
        <v>151</v>
      </c>
      <c r="B43" s="19">
        <v>316</v>
      </c>
      <c r="C43" s="60">
        <v>155</v>
      </c>
      <c r="D43" s="60">
        <v>161</v>
      </c>
      <c r="E43" s="20">
        <v>4.8661800486618008</v>
      </c>
      <c r="F43" s="19">
        <v>460</v>
      </c>
      <c r="G43" s="19">
        <v>264</v>
      </c>
      <c r="H43" s="19">
        <v>196</v>
      </c>
      <c r="I43" s="20">
        <v>7.0836798176722411</v>
      </c>
      <c r="J43" s="26">
        <v>64938</v>
      </c>
      <c r="K43" s="19">
        <v>9</v>
      </c>
      <c r="L43" s="19">
        <v>8</v>
      </c>
      <c r="M43" s="19">
        <v>1</v>
      </c>
      <c r="N43" s="43">
        <v>28.481012658227847</v>
      </c>
      <c r="O43" s="19">
        <v>0</v>
      </c>
      <c r="P43" s="20">
        <v>0</v>
      </c>
      <c r="Q43" s="18">
        <v>-144</v>
      </c>
      <c r="R43" s="20">
        <v>-0.22174997690104406</v>
      </c>
      <c r="S43" s="22"/>
      <c r="T43" s="4">
        <v>417</v>
      </c>
      <c r="U43" s="4">
        <v>330</v>
      </c>
      <c r="V43" s="4">
        <v>747</v>
      </c>
    </row>
    <row r="44" spans="1:22">
      <c r="A44" s="276" t="s">
        <v>160</v>
      </c>
      <c r="B44" s="19">
        <v>300</v>
      </c>
      <c r="C44" s="60">
        <v>153</v>
      </c>
      <c r="D44" s="60">
        <v>147</v>
      </c>
      <c r="E44" s="20">
        <v>4.5803624593492831</v>
      </c>
      <c r="F44" s="19">
        <v>500</v>
      </c>
      <c r="G44" s="19">
        <v>302</v>
      </c>
      <c r="H44" s="19">
        <v>198</v>
      </c>
      <c r="I44" s="20">
        <v>7.6339374322488052</v>
      </c>
      <c r="J44" s="26">
        <v>65497</v>
      </c>
      <c r="K44" s="19">
        <v>1</v>
      </c>
      <c r="L44" s="19">
        <v>0</v>
      </c>
      <c r="M44" s="19">
        <v>1</v>
      </c>
      <c r="N44" s="43">
        <v>3.3333333333333335</v>
      </c>
      <c r="O44" s="19">
        <v>0</v>
      </c>
      <c r="P44" s="20">
        <v>0</v>
      </c>
      <c r="Q44" s="18">
        <v>-200</v>
      </c>
      <c r="R44" s="20">
        <v>-0.30535749728995221</v>
      </c>
      <c r="S44" s="22"/>
      <c r="T44" s="4">
        <v>375</v>
      </c>
      <c r="U44" s="4">
        <v>285</v>
      </c>
      <c r="V44" s="4">
        <v>660</v>
      </c>
    </row>
    <row r="45" spans="1:22">
      <c r="A45" s="276" t="s">
        <v>201</v>
      </c>
      <c r="B45" s="19">
        <v>238</v>
      </c>
      <c r="C45" s="60">
        <v>124</v>
      </c>
      <c r="D45" s="60">
        <v>114</v>
      </c>
      <c r="E45" s="20">
        <v>3.6153729302749507</v>
      </c>
      <c r="F45" s="19">
        <v>500</v>
      </c>
      <c r="G45" s="19">
        <v>300</v>
      </c>
      <c r="H45" s="19">
        <v>200</v>
      </c>
      <c r="I45" s="20">
        <v>7.5953212820902323</v>
      </c>
      <c r="J45" s="26">
        <v>65830</v>
      </c>
      <c r="K45" s="19">
        <v>1</v>
      </c>
      <c r="L45" s="19">
        <v>1</v>
      </c>
      <c r="M45" s="19">
        <v>0</v>
      </c>
      <c r="N45" s="43">
        <v>4.2016806722689077</v>
      </c>
      <c r="O45" s="19">
        <v>0</v>
      </c>
      <c r="P45" s="20">
        <v>0</v>
      </c>
      <c r="Q45" s="18">
        <v>-262</v>
      </c>
      <c r="R45" s="20">
        <v>-0.39799483518152817</v>
      </c>
      <c r="S45" s="22"/>
      <c r="T45" s="4">
        <v>266</v>
      </c>
      <c r="U45" s="4">
        <v>230</v>
      </c>
      <c r="V45" s="4">
        <v>496</v>
      </c>
    </row>
    <row r="46" spans="1:22">
      <c r="A46" s="276" t="s">
        <v>238</v>
      </c>
      <c r="B46" s="19">
        <v>234</v>
      </c>
      <c r="C46" s="60">
        <v>124</v>
      </c>
      <c r="D46" s="60">
        <v>110</v>
      </c>
      <c r="E46" s="20">
        <v>3.5635964912280702</v>
      </c>
      <c r="F46" s="19">
        <v>482</v>
      </c>
      <c r="G46" s="19">
        <v>268</v>
      </c>
      <c r="H46" s="19">
        <v>214</v>
      </c>
      <c r="I46" s="20">
        <v>7.3403996101364521</v>
      </c>
      <c r="J46" s="26">
        <v>65664</v>
      </c>
      <c r="K46" s="19">
        <v>4</v>
      </c>
      <c r="L46" s="19">
        <v>3</v>
      </c>
      <c r="M46" s="19">
        <v>1</v>
      </c>
      <c r="N46" s="43">
        <v>17.094017094017094</v>
      </c>
      <c r="O46" s="19">
        <v>0</v>
      </c>
      <c r="P46" s="20">
        <v>0</v>
      </c>
      <c r="Q46" s="18">
        <v>-248</v>
      </c>
      <c r="R46" s="20">
        <v>-0.37768031189083823</v>
      </c>
      <c r="S46" s="22"/>
      <c r="T46" s="4">
        <v>429</v>
      </c>
      <c r="U46" s="4">
        <v>371</v>
      </c>
      <c r="V46" s="4">
        <v>800</v>
      </c>
    </row>
    <row r="47" spans="1:22">
      <c r="A47" s="276" t="s">
        <v>276</v>
      </c>
      <c r="B47" s="19">
        <v>198</v>
      </c>
      <c r="C47" s="60">
        <v>94</v>
      </c>
      <c r="D47" s="60">
        <v>104</v>
      </c>
      <c r="E47" s="20">
        <v>2.9978651566308843</v>
      </c>
      <c r="F47" s="19">
        <v>512</v>
      </c>
      <c r="G47" s="19">
        <v>279</v>
      </c>
      <c r="H47" s="19">
        <v>233</v>
      </c>
      <c r="I47" s="20">
        <v>7.752055354520266</v>
      </c>
      <c r="J47" s="26">
        <v>66047</v>
      </c>
      <c r="K47" s="19">
        <v>2</v>
      </c>
      <c r="L47" s="19">
        <v>1</v>
      </c>
      <c r="M47" s="19">
        <v>1</v>
      </c>
      <c r="N47" s="43">
        <v>10.1010101010101</v>
      </c>
      <c r="O47" s="19">
        <v>0</v>
      </c>
      <c r="P47" s="20">
        <v>0</v>
      </c>
      <c r="Q47" s="18">
        <v>-314</v>
      </c>
      <c r="R47" s="20">
        <v>-0.47541901978893819</v>
      </c>
      <c r="S47" s="22"/>
      <c r="T47" s="4">
        <v>130</v>
      </c>
      <c r="U47" s="4">
        <v>80</v>
      </c>
      <c r="V47" s="4">
        <v>210</v>
      </c>
    </row>
    <row r="48" spans="1:22">
      <c r="A48" s="276" t="s">
        <v>277</v>
      </c>
      <c r="B48" s="19">
        <v>189</v>
      </c>
      <c r="C48" s="60">
        <v>104</v>
      </c>
      <c r="D48" s="60">
        <v>85</v>
      </c>
      <c r="E48" s="20">
        <v>2.8403540674170813</v>
      </c>
      <c r="F48" s="19">
        <v>552</v>
      </c>
      <c r="G48" s="19">
        <v>319</v>
      </c>
      <c r="H48" s="19">
        <v>233</v>
      </c>
      <c r="I48" s="20">
        <v>8.2956372762657615</v>
      </c>
      <c r="J48" s="26">
        <v>66541</v>
      </c>
      <c r="K48" s="19">
        <v>4</v>
      </c>
      <c r="L48" s="19">
        <v>2</v>
      </c>
      <c r="M48" s="19">
        <v>2</v>
      </c>
      <c r="N48" s="43">
        <v>21.164021164021165</v>
      </c>
      <c r="O48" s="19">
        <v>0</v>
      </c>
      <c r="P48" s="20">
        <v>0</v>
      </c>
      <c r="Q48" s="18">
        <v>-363</v>
      </c>
      <c r="R48" s="20">
        <v>-0.54552832088486802</v>
      </c>
      <c r="S48" s="22"/>
      <c r="T48" s="4">
        <v>122</v>
      </c>
      <c r="U48" s="4">
        <v>82</v>
      </c>
      <c r="V48" s="4">
        <v>204</v>
      </c>
    </row>
    <row r="49" spans="1:22">
      <c r="A49" s="276" t="s">
        <v>299</v>
      </c>
      <c r="B49" s="19">
        <v>184</v>
      </c>
      <c r="C49" s="60">
        <v>87</v>
      </c>
      <c r="D49" s="60">
        <v>97</v>
      </c>
      <c r="E49" s="20">
        <v>2.7544497836858728</v>
      </c>
      <c r="F49" s="19">
        <v>528</v>
      </c>
      <c r="G49" s="19">
        <v>303</v>
      </c>
      <c r="H49" s="19">
        <v>225</v>
      </c>
      <c r="I49" s="20">
        <v>7.9040732923159833</v>
      </c>
      <c r="J49" s="26">
        <v>66801</v>
      </c>
      <c r="K49" s="19">
        <v>2</v>
      </c>
      <c r="L49" s="19">
        <v>2</v>
      </c>
      <c r="M49" s="19">
        <v>0</v>
      </c>
      <c r="N49" s="43">
        <v>10.869565217391305</v>
      </c>
      <c r="O49" s="19">
        <v>0</v>
      </c>
      <c r="P49" s="20">
        <v>0</v>
      </c>
      <c r="Q49" s="18">
        <v>-344</v>
      </c>
      <c r="R49" s="20">
        <v>-0.51496235086301101</v>
      </c>
      <c r="S49" s="22"/>
    </row>
    <row r="50" spans="1:22">
      <c r="A50" s="276" t="s">
        <v>311</v>
      </c>
      <c r="B50" s="19">
        <v>199</v>
      </c>
      <c r="C50" s="60">
        <v>98</v>
      </c>
      <c r="D50" s="60">
        <v>101</v>
      </c>
      <c r="E50" s="20">
        <v>2.9647065834363779</v>
      </c>
      <c r="F50" s="19">
        <v>543</v>
      </c>
      <c r="G50" s="19">
        <v>310</v>
      </c>
      <c r="H50" s="19">
        <v>233</v>
      </c>
      <c r="I50" s="20">
        <v>8.0896265065625794</v>
      </c>
      <c r="J50" s="26">
        <v>67123</v>
      </c>
      <c r="K50" s="19">
        <v>1</v>
      </c>
      <c r="L50" s="19">
        <v>1</v>
      </c>
      <c r="M50" s="19">
        <v>0</v>
      </c>
      <c r="N50" s="43">
        <v>5.025125628140704</v>
      </c>
      <c r="O50" s="19">
        <v>0</v>
      </c>
      <c r="P50" s="20">
        <v>0</v>
      </c>
      <c r="Q50" s="18">
        <v>-344</v>
      </c>
      <c r="R50" s="20">
        <v>-0.5124919923126201</v>
      </c>
      <c r="S50" s="22"/>
      <c r="T50" s="4">
        <v>113</v>
      </c>
      <c r="U50" s="4">
        <v>90</v>
      </c>
      <c r="V50" s="4">
        <v>203</v>
      </c>
    </row>
    <row r="51" spans="1:22">
      <c r="A51" s="276" t="s">
        <v>352</v>
      </c>
      <c r="B51" s="19">
        <v>197</v>
      </c>
      <c r="C51" s="60">
        <v>101</v>
      </c>
      <c r="D51" s="60">
        <v>96</v>
      </c>
      <c r="E51" s="20">
        <v>2.9222416708695524</v>
      </c>
      <c r="F51" s="19">
        <v>594</v>
      </c>
      <c r="G51" s="19">
        <v>319</v>
      </c>
      <c r="H51" s="19">
        <v>275</v>
      </c>
      <c r="I51" s="20">
        <v>8.8112261548046398</v>
      </c>
      <c r="J51" s="26">
        <v>67414</v>
      </c>
      <c r="K51" s="19">
        <v>2</v>
      </c>
      <c r="L51" s="19">
        <v>2</v>
      </c>
      <c r="M51" s="19"/>
      <c r="N51" s="43">
        <v>10.152284263959391</v>
      </c>
      <c r="O51" s="19">
        <v>1</v>
      </c>
      <c r="P51" s="20">
        <v>507.61421319796955</v>
      </c>
      <c r="Q51" s="18">
        <v>-397</v>
      </c>
      <c r="R51" s="20">
        <v>-0.5888984483935088</v>
      </c>
      <c r="S51" s="22"/>
    </row>
    <row r="52" spans="1:22">
      <c r="A52" s="276" t="s">
        <v>403</v>
      </c>
      <c r="B52" s="19">
        <v>177</v>
      </c>
      <c r="C52" s="60">
        <v>87</v>
      </c>
      <c r="D52" s="60">
        <v>90</v>
      </c>
      <c r="E52" s="20">
        <v>2.6157120056747649</v>
      </c>
      <c r="F52" s="19">
        <v>576</v>
      </c>
      <c r="G52" s="19">
        <v>352</v>
      </c>
      <c r="H52" s="19">
        <v>224</v>
      </c>
      <c r="I52" s="20">
        <v>8.5121475438907606</v>
      </c>
      <c r="J52" s="26">
        <v>67668</v>
      </c>
      <c r="K52" s="19">
        <v>6</v>
      </c>
      <c r="L52" s="19">
        <v>2</v>
      </c>
      <c r="M52" s="19">
        <v>4</v>
      </c>
      <c r="N52" s="43">
        <v>33.898305084745765</v>
      </c>
      <c r="O52" s="19">
        <v>0</v>
      </c>
      <c r="P52" s="20">
        <v>0</v>
      </c>
      <c r="Q52" s="18">
        <v>-399</v>
      </c>
      <c r="R52" s="20">
        <v>-0.58964355382159961</v>
      </c>
      <c r="S52" s="22"/>
    </row>
    <row r="53" spans="1:22" s="23" customFormat="1">
      <c r="A53" s="566" t="s">
        <v>29</v>
      </c>
      <c r="B53" s="567"/>
      <c r="C53" s="567"/>
      <c r="D53" s="567"/>
      <c r="E53" s="568"/>
      <c r="F53" s="16"/>
      <c r="G53" s="567"/>
      <c r="H53" s="567"/>
      <c r="I53" s="568"/>
      <c r="J53" s="569"/>
      <c r="K53" s="567"/>
      <c r="L53" s="567"/>
      <c r="M53" s="567"/>
      <c r="N53" s="568"/>
      <c r="O53" s="567"/>
      <c r="P53" s="568"/>
      <c r="Q53" s="570"/>
      <c r="R53" s="570"/>
      <c r="S53" s="571"/>
      <c r="T53" s="23">
        <v>104</v>
      </c>
      <c r="U53" s="23">
        <v>81</v>
      </c>
      <c r="V53" s="23">
        <v>185</v>
      </c>
    </row>
    <row r="54" spans="1:22">
      <c r="A54" s="276" t="s">
        <v>139</v>
      </c>
      <c r="B54" s="19">
        <v>579</v>
      </c>
      <c r="C54" s="19">
        <v>284</v>
      </c>
      <c r="D54" s="19">
        <v>295</v>
      </c>
      <c r="E54" s="20">
        <v>6.7510056549874662</v>
      </c>
      <c r="F54" s="19">
        <v>753</v>
      </c>
      <c r="G54" s="19">
        <v>406</v>
      </c>
      <c r="H54" s="19">
        <v>347</v>
      </c>
      <c r="I54" s="20">
        <v>8.7798052818748911</v>
      </c>
      <c r="J54" s="26">
        <v>85765</v>
      </c>
      <c r="K54" s="19">
        <v>8</v>
      </c>
      <c r="L54" s="19">
        <v>5</v>
      </c>
      <c r="M54" s="19">
        <v>3</v>
      </c>
      <c r="N54" s="20">
        <v>13.81692573402418</v>
      </c>
      <c r="O54" s="19">
        <v>0</v>
      </c>
      <c r="P54" s="20">
        <v>0</v>
      </c>
      <c r="Q54" s="18">
        <v>-174</v>
      </c>
      <c r="R54" s="20">
        <v>-0.2028799626887425</v>
      </c>
      <c r="S54" s="22"/>
      <c r="T54" s="4">
        <v>176</v>
      </c>
      <c r="U54" s="4">
        <v>121</v>
      </c>
      <c r="V54" s="4">
        <v>297</v>
      </c>
    </row>
    <row r="55" spans="1:22">
      <c r="A55" s="276" t="s">
        <v>151</v>
      </c>
      <c r="B55" s="70">
        <v>665</v>
      </c>
      <c r="C55" s="69">
        <v>348</v>
      </c>
      <c r="D55" s="69">
        <v>317</v>
      </c>
      <c r="E55" s="20">
        <v>7.7731411672569575</v>
      </c>
      <c r="F55" s="19">
        <v>822</v>
      </c>
      <c r="G55" s="19">
        <v>464</v>
      </c>
      <c r="H55" s="19">
        <v>358</v>
      </c>
      <c r="I55" s="20">
        <v>9.6083038187747665</v>
      </c>
      <c r="J55" s="26">
        <v>85551</v>
      </c>
      <c r="K55" s="19">
        <v>8</v>
      </c>
      <c r="L55" s="19">
        <v>6</v>
      </c>
      <c r="M55" s="19">
        <v>2</v>
      </c>
      <c r="N55" s="20">
        <v>12.030075187969924</v>
      </c>
      <c r="O55" s="19">
        <v>0</v>
      </c>
      <c r="P55" s="20">
        <v>0</v>
      </c>
      <c r="Q55" s="18">
        <v>-157</v>
      </c>
      <c r="R55" s="20">
        <v>-0.18351626515178082</v>
      </c>
      <c r="S55" s="22"/>
      <c r="T55" s="4">
        <v>3546</v>
      </c>
      <c r="U55" s="4">
        <v>2674</v>
      </c>
      <c r="V55" s="4">
        <v>6220</v>
      </c>
    </row>
    <row r="56" spans="1:22">
      <c r="A56" s="276" t="s">
        <v>160</v>
      </c>
      <c r="B56" s="70">
        <v>596</v>
      </c>
      <c r="C56" s="69">
        <v>304</v>
      </c>
      <c r="D56" s="69">
        <v>292</v>
      </c>
      <c r="E56" s="20">
        <v>6.9484115418245409</v>
      </c>
      <c r="F56" s="19">
        <v>722</v>
      </c>
      <c r="G56" s="19">
        <v>383</v>
      </c>
      <c r="H56" s="19">
        <v>339</v>
      </c>
      <c r="I56" s="20">
        <v>8.4173710288545607</v>
      </c>
      <c r="J56" s="26">
        <v>85775</v>
      </c>
      <c r="K56" s="19">
        <v>6</v>
      </c>
      <c r="L56" s="19">
        <v>4</v>
      </c>
      <c r="M56" s="19">
        <v>2</v>
      </c>
      <c r="N56" s="20">
        <v>10.067114093959731</v>
      </c>
      <c r="O56" s="19">
        <v>0</v>
      </c>
      <c r="P56" s="20">
        <v>0</v>
      </c>
      <c r="Q56" s="18">
        <v>-126</v>
      </c>
      <c r="R56" s="20">
        <v>-0.14689594870300204</v>
      </c>
      <c r="S56" s="22"/>
    </row>
    <row r="57" spans="1:22">
      <c r="A57" s="276" t="s">
        <v>201</v>
      </c>
      <c r="B57" s="70">
        <v>462</v>
      </c>
      <c r="C57" s="69">
        <v>242</v>
      </c>
      <c r="D57" s="69">
        <v>220</v>
      </c>
      <c r="E57" s="20">
        <v>5.3895778164043815</v>
      </c>
      <c r="F57" s="19">
        <v>722</v>
      </c>
      <c r="G57" s="19">
        <v>406</v>
      </c>
      <c r="H57" s="19">
        <v>316</v>
      </c>
      <c r="I57" s="20">
        <v>8.4226735572380171</v>
      </c>
      <c r="J57" s="26">
        <v>85721</v>
      </c>
      <c r="K57" s="19">
        <v>3</v>
      </c>
      <c r="L57" s="19">
        <v>3</v>
      </c>
      <c r="M57" s="19">
        <v>0</v>
      </c>
      <c r="N57" s="20">
        <v>6.4935064935064934</v>
      </c>
      <c r="O57" s="19">
        <v>0</v>
      </c>
      <c r="P57" s="20">
        <v>0</v>
      </c>
      <c r="Q57" s="18">
        <v>-260</v>
      </c>
      <c r="R57" s="20">
        <v>-0.30330957408336345</v>
      </c>
      <c r="S57" s="22"/>
    </row>
    <row r="58" spans="1:22">
      <c r="A58" s="276" t="s">
        <v>238</v>
      </c>
      <c r="B58" s="70">
        <v>459</v>
      </c>
      <c r="C58" s="69">
        <v>248</v>
      </c>
      <c r="D58" s="69">
        <v>211</v>
      </c>
      <c r="E58" s="20">
        <v>5.3528945281522597</v>
      </c>
      <c r="F58" s="19">
        <v>732</v>
      </c>
      <c r="G58" s="19">
        <v>406</v>
      </c>
      <c r="H58" s="19">
        <v>326</v>
      </c>
      <c r="I58" s="20">
        <v>8.5366422540467415</v>
      </c>
      <c r="J58" s="26">
        <v>85748</v>
      </c>
      <c r="K58" s="19">
        <v>8</v>
      </c>
      <c r="L58" s="19">
        <v>5</v>
      </c>
      <c r="M58" s="19">
        <v>3</v>
      </c>
      <c r="N58" s="20">
        <v>17.429193899782135</v>
      </c>
      <c r="O58" s="19">
        <v>1</v>
      </c>
      <c r="P58" s="346">
        <v>217.86492374727669</v>
      </c>
      <c r="Q58" s="18">
        <v>-273</v>
      </c>
      <c r="R58" s="20">
        <v>-0.31837477258944813</v>
      </c>
      <c r="S58" s="22"/>
    </row>
    <row r="59" spans="1:22">
      <c r="A59" s="276" t="s">
        <v>276</v>
      </c>
      <c r="B59" s="70">
        <v>488</v>
      </c>
      <c r="C59" s="69">
        <v>249</v>
      </c>
      <c r="D59" s="69">
        <v>239</v>
      </c>
      <c r="E59" s="20">
        <v>5.8280486785377335</v>
      </c>
      <c r="F59" s="19">
        <v>800</v>
      </c>
      <c r="G59" s="19">
        <v>448</v>
      </c>
      <c r="H59" s="19">
        <v>352</v>
      </c>
      <c r="I59" s="20">
        <v>9.5541781615372674</v>
      </c>
      <c r="J59" s="26">
        <v>83733</v>
      </c>
      <c r="K59" s="19">
        <v>7</v>
      </c>
      <c r="L59" s="19">
        <v>4</v>
      </c>
      <c r="M59" s="19">
        <v>3</v>
      </c>
      <c r="N59" s="20">
        <v>14.344262295081966</v>
      </c>
      <c r="O59" s="19">
        <v>0</v>
      </c>
      <c r="P59" s="20">
        <v>0</v>
      </c>
      <c r="Q59" s="18">
        <v>-312</v>
      </c>
      <c r="R59" s="20">
        <v>-0.37261294829995345</v>
      </c>
      <c r="S59" s="22"/>
    </row>
    <row r="60" spans="1:22">
      <c r="A60" s="276" t="s">
        <v>277</v>
      </c>
      <c r="B60" s="70">
        <v>484</v>
      </c>
      <c r="C60" s="69">
        <v>264</v>
      </c>
      <c r="D60" s="69">
        <v>220</v>
      </c>
      <c r="E60" s="20">
        <v>5.8138836502540574</v>
      </c>
      <c r="F60" s="19">
        <v>869</v>
      </c>
      <c r="G60" s="19">
        <v>464</v>
      </c>
      <c r="H60" s="19">
        <v>405</v>
      </c>
      <c r="I60" s="20">
        <v>10.438563826592512</v>
      </c>
      <c r="J60" s="26">
        <v>83249</v>
      </c>
      <c r="K60" s="19">
        <v>1</v>
      </c>
      <c r="L60" s="19">
        <v>0</v>
      </c>
      <c r="M60" s="19">
        <v>1</v>
      </c>
      <c r="N60" s="20">
        <v>2.0661157024793386</v>
      </c>
      <c r="O60" s="19">
        <v>0</v>
      </c>
      <c r="P60" s="20">
        <v>0</v>
      </c>
      <c r="Q60" s="18">
        <v>-385</v>
      </c>
      <c r="R60" s="20">
        <v>-0.46246801763384543</v>
      </c>
      <c r="S60" s="22"/>
    </row>
    <row r="61" spans="1:22">
      <c r="A61" s="276" t="s">
        <v>299</v>
      </c>
      <c r="B61" s="70">
        <v>415</v>
      </c>
      <c r="C61" s="69">
        <v>217</v>
      </c>
      <c r="D61" s="69">
        <v>198</v>
      </c>
      <c r="E61" s="20">
        <v>4.9918506534512934</v>
      </c>
      <c r="F61" s="19">
        <v>747</v>
      </c>
      <c r="G61" s="19">
        <v>417</v>
      </c>
      <c r="H61" s="19">
        <v>330</v>
      </c>
      <c r="I61" s="20">
        <v>8.9853311762123287</v>
      </c>
      <c r="J61" s="26">
        <v>83135.5</v>
      </c>
      <c r="K61" s="19">
        <v>8</v>
      </c>
      <c r="L61" s="19">
        <v>6</v>
      </c>
      <c r="M61" s="19">
        <v>2</v>
      </c>
      <c r="N61" s="20">
        <v>19.277108433734941</v>
      </c>
      <c r="O61" s="19">
        <v>0</v>
      </c>
      <c r="P61" s="20">
        <v>0</v>
      </c>
      <c r="Q61" s="18">
        <v>-332</v>
      </c>
      <c r="R61" s="20">
        <v>-0.39934805227610348</v>
      </c>
      <c r="S61" s="22"/>
    </row>
    <row r="62" spans="1:22">
      <c r="A62" s="276" t="s">
        <v>311</v>
      </c>
      <c r="B62" s="70">
        <v>421</v>
      </c>
      <c r="C62" s="69">
        <v>203</v>
      </c>
      <c r="D62" s="69">
        <v>218</v>
      </c>
      <c r="E62" s="20">
        <v>5.0922286059872999</v>
      </c>
      <c r="F62" s="19">
        <v>842</v>
      </c>
      <c r="G62" s="19">
        <v>450</v>
      </c>
      <c r="H62" s="19">
        <v>392</v>
      </c>
      <c r="I62" s="20">
        <v>10.1844572119746</v>
      </c>
      <c r="J62" s="26">
        <v>82675</v>
      </c>
      <c r="K62" s="19">
        <v>4</v>
      </c>
      <c r="L62" s="19">
        <v>2</v>
      </c>
      <c r="M62" s="19">
        <v>2</v>
      </c>
      <c r="N62" s="20">
        <v>9.5011876484560567</v>
      </c>
      <c r="O62" s="19">
        <v>0</v>
      </c>
      <c r="P62" s="20">
        <v>0</v>
      </c>
      <c r="Q62" s="18">
        <v>-421</v>
      </c>
      <c r="R62" s="20">
        <v>-0.50922286059873001</v>
      </c>
      <c r="S62" s="22"/>
    </row>
    <row r="63" spans="1:22">
      <c r="A63" s="276" t="s">
        <v>352</v>
      </c>
      <c r="B63" s="70">
        <v>419</v>
      </c>
      <c r="C63" s="69">
        <v>216</v>
      </c>
      <c r="D63" s="69">
        <v>203</v>
      </c>
      <c r="E63" s="20">
        <v>5.0902022717609183</v>
      </c>
      <c r="F63" s="19">
        <v>819</v>
      </c>
      <c r="G63" s="19">
        <v>463</v>
      </c>
      <c r="H63" s="19">
        <v>356</v>
      </c>
      <c r="I63" s="20">
        <v>9.9495839154467589</v>
      </c>
      <c r="J63" s="26">
        <v>82315</v>
      </c>
      <c r="K63" s="19">
        <v>2</v>
      </c>
      <c r="L63" s="19">
        <v>2</v>
      </c>
      <c r="M63" s="19">
        <v>0</v>
      </c>
      <c r="N63" s="20">
        <v>4.7732696897374698</v>
      </c>
      <c r="O63" s="19">
        <v>1</v>
      </c>
      <c r="P63" s="20">
        <v>238.6634844868735</v>
      </c>
      <c r="Q63" s="18">
        <v>-400</v>
      </c>
      <c r="R63" s="20">
        <v>-0.48593816436858411</v>
      </c>
      <c r="S63" s="22"/>
    </row>
    <row r="64" spans="1:22">
      <c r="A64" s="276" t="s">
        <v>403</v>
      </c>
      <c r="B64" s="70">
        <v>594</v>
      </c>
      <c r="C64" s="69">
        <v>322</v>
      </c>
      <c r="D64" s="69">
        <v>272</v>
      </c>
      <c r="E64" s="20">
        <v>7.2398410647685445</v>
      </c>
      <c r="F64" s="19">
        <v>855</v>
      </c>
      <c r="G64" s="19">
        <v>464</v>
      </c>
      <c r="H64" s="19">
        <v>391</v>
      </c>
      <c r="I64" s="20">
        <v>10.420983350803208</v>
      </c>
      <c r="J64" s="26">
        <v>82046</v>
      </c>
      <c r="K64" s="19">
        <v>5</v>
      </c>
      <c r="L64" s="19">
        <v>5</v>
      </c>
      <c r="M64" s="19">
        <v>0</v>
      </c>
      <c r="N64" s="20">
        <v>8.4175084175084169</v>
      </c>
      <c r="O64" s="19"/>
      <c r="P64" s="20">
        <v>0</v>
      </c>
      <c r="Q64" s="18">
        <v>-261</v>
      </c>
      <c r="R64" s="20">
        <v>-0.31811422860346633</v>
      </c>
      <c r="S64" s="22"/>
    </row>
    <row r="65" spans="1:19">
      <c r="A65" s="38" t="s">
        <v>30</v>
      </c>
      <c r="B65" s="16"/>
      <c r="C65" s="16"/>
      <c r="D65" s="16"/>
      <c r="E65" s="17"/>
      <c r="F65" s="16"/>
      <c r="G65" s="16"/>
      <c r="H65" s="16"/>
      <c r="I65" s="17"/>
      <c r="J65" s="210"/>
      <c r="K65" s="16"/>
      <c r="L65" s="16"/>
      <c r="M65" s="16"/>
      <c r="N65" s="17"/>
      <c r="O65" s="16"/>
      <c r="P65" s="17"/>
      <c r="Q65" s="34"/>
      <c r="R65" s="34"/>
      <c r="S65" s="35"/>
    </row>
    <row r="66" spans="1:19">
      <c r="A66" s="276" t="s">
        <v>139</v>
      </c>
      <c r="B66" s="19">
        <v>1134</v>
      </c>
      <c r="C66" s="19">
        <v>558</v>
      </c>
      <c r="D66" s="19">
        <v>576</v>
      </c>
      <c r="E66" s="20">
        <v>12.561617280531708</v>
      </c>
      <c r="F66" s="19">
        <v>681</v>
      </c>
      <c r="G66" s="19">
        <v>396</v>
      </c>
      <c r="H66" s="19">
        <v>285</v>
      </c>
      <c r="I66" s="20">
        <v>7.543616726668513</v>
      </c>
      <c r="J66" s="26">
        <v>90275</v>
      </c>
      <c r="K66" s="19">
        <v>5</v>
      </c>
      <c r="L66" s="19">
        <v>4</v>
      </c>
      <c r="M66" s="19">
        <v>1</v>
      </c>
      <c r="N66" s="20">
        <v>4.4091710758377429</v>
      </c>
      <c r="O66" s="19">
        <v>0</v>
      </c>
      <c r="P66" s="20">
        <v>0</v>
      </c>
      <c r="Q66" s="18">
        <v>453</v>
      </c>
      <c r="R66" s="20">
        <v>0.50180005538631955</v>
      </c>
      <c r="S66" s="22"/>
    </row>
    <row r="67" spans="1:19">
      <c r="A67" s="276" t="s">
        <v>151</v>
      </c>
      <c r="B67" s="19">
        <v>1164</v>
      </c>
      <c r="C67" s="19">
        <v>615</v>
      </c>
      <c r="D67" s="19">
        <v>549</v>
      </c>
      <c r="E67" s="20">
        <v>12.87012671104133</v>
      </c>
      <c r="F67" s="19">
        <v>690</v>
      </c>
      <c r="G67" s="19">
        <v>371</v>
      </c>
      <c r="H67" s="19">
        <v>319</v>
      </c>
      <c r="I67" s="20">
        <v>7.629198823555428</v>
      </c>
      <c r="J67" s="26">
        <v>90442</v>
      </c>
      <c r="K67" s="19">
        <v>11</v>
      </c>
      <c r="L67" s="19">
        <v>9</v>
      </c>
      <c r="M67" s="19">
        <v>2</v>
      </c>
      <c r="N67" s="20">
        <v>9.4501718213058421</v>
      </c>
      <c r="O67" s="19">
        <v>0</v>
      </c>
      <c r="P67" s="20">
        <v>0</v>
      </c>
      <c r="Q67" s="18">
        <v>474</v>
      </c>
      <c r="R67" s="20">
        <v>0.52409278874859022</v>
      </c>
      <c r="S67" s="22"/>
    </row>
    <row r="68" spans="1:19">
      <c r="A68" s="276" t="s">
        <v>160</v>
      </c>
      <c r="B68" s="19">
        <v>1232</v>
      </c>
      <c r="C68" s="19">
        <v>640</v>
      </c>
      <c r="D68" s="19">
        <v>592</v>
      </c>
      <c r="E68" s="20">
        <v>13.569178580082385</v>
      </c>
      <c r="F68" s="19">
        <v>663</v>
      </c>
      <c r="G68" s="19">
        <v>356</v>
      </c>
      <c r="H68" s="19">
        <v>307</v>
      </c>
      <c r="I68" s="20">
        <v>7.3022446417164133</v>
      </c>
      <c r="J68" s="26">
        <v>90794</v>
      </c>
      <c r="K68" s="19">
        <v>6</v>
      </c>
      <c r="L68" s="19">
        <v>3</v>
      </c>
      <c r="M68" s="19">
        <v>3</v>
      </c>
      <c r="N68" s="20">
        <v>4.8701298701298699</v>
      </c>
      <c r="O68" s="19">
        <v>0</v>
      </c>
      <c r="P68" s="20">
        <v>0</v>
      </c>
      <c r="Q68" s="18">
        <v>569</v>
      </c>
      <c r="R68" s="20">
        <v>0.62669339383659717</v>
      </c>
      <c r="S68" s="22"/>
    </row>
    <row r="69" spans="1:19">
      <c r="A69" s="276" t="s">
        <v>201</v>
      </c>
      <c r="B69" s="19">
        <v>965</v>
      </c>
      <c r="C69" s="19">
        <v>508</v>
      </c>
      <c r="D69" s="19">
        <v>457</v>
      </c>
      <c r="E69" s="20">
        <v>10.598688618216565</v>
      </c>
      <c r="F69" s="19">
        <v>674</v>
      </c>
      <c r="G69" s="19">
        <v>393</v>
      </c>
      <c r="H69" s="19">
        <v>281</v>
      </c>
      <c r="I69" s="20">
        <v>7.4026073872310514</v>
      </c>
      <c r="J69" s="26">
        <v>91049</v>
      </c>
      <c r="K69" s="19">
        <v>6</v>
      </c>
      <c r="L69" s="19">
        <v>3</v>
      </c>
      <c r="M69" s="19">
        <v>3</v>
      </c>
      <c r="N69" s="20">
        <v>6.2176165803108807</v>
      </c>
      <c r="O69" s="19">
        <v>0</v>
      </c>
      <c r="P69" s="20">
        <v>0</v>
      </c>
      <c r="Q69" s="18">
        <v>291</v>
      </c>
      <c r="R69" s="20">
        <v>0.31960812309855136</v>
      </c>
      <c r="S69" s="22"/>
    </row>
    <row r="70" spans="1:19">
      <c r="A70" s="276" t="s">
        <v>238</v>
      </c>
      <c r="B70" s="19">
        <v>959</v>
      </c>
      <c r="C70" s="19">
        <v>485</v>
      </c>
      <c r="D70" s="19">
        <v>474</v>
      </c>
      <c r="E70" s="20">
        <v>10.547502254679836</v>
      </c>
      <c r="F70" s="19">
        <v>640</v>
      </c>
      <c r="G70" s="19">
        <v>377</v>
      </c>
      <c r="H70" s="19">
        <v>263</v>
      </c>
      <c r="I70" s="20">
        <v>7.0390004619344051</v>
      </c>
      <c r="J70" s="26">
        <v>90922</v>
      </c>
      <c r="K70" s="19">
        <v>6</v>
      </c>
      <c r="L70" s="19">
        <v>5</v>
      </c>
      <c r="M70" s="19">
        <v>1</v>
      </c>
      <c r="N70" s="20">
        <v>6.2565172054223153</v>
      </c>
      <c r="O70" s="19">
        <v>0</v>
      </c>
      <c r="P70" s="20">
        <v>0</v>
      </c>
      <c r="Q70" s="18">
        <v>319</v>
      </c>
      <c r="R70" s="20">
        <v>0.35085017927454304</v>
      </c>
      <c r="S70" s="22"/>
    </row>
    <row r="71" spans="1:19">
      <c r="A71" s="276" t="s">
        <v>276</v>
      </c>
      <c r="B71" s="19">
        <v>878</v>
      </c>
      <c r="C71" s="19">
        <v>447</v>
      </c>
      <c r="D71" s="19">
        <v>431</v>
      </c>
      <c r="E71" s="20">
        <v>9.8380861672922855</v>
      </c>
      <c r="F71" s="19">
        <v>692</v>
      </c>
      <c r="G71" s="19">
        <v>391</v>
      </c>
      <c r="H71" s="19">
        <v>301</v>
      </c>
      <c r="I71" s="20">
        <v>7.753935794722393</v>
      </c>
      <c r="J71" s="26">
        <v>89245</v>
      </c>
      <c r="K71" s="19">
        <v>5</v>
      </c>
      <c r="L71" s="19">
        <v>4</v>
      </c>
      <c r="M71" s="19">
        <v>1</v>
      </c>
      <c r="N71" s="20">
        <v>5.6947608200455582</v>
      </c>
      <c r="O71" s="19">
        <v>0</v>
      </c>
      <c r="P71" s="20">
        <v>0</v>
      </c>
      <c r="Q71" s="18">
        <v>186</v>
      </c>
      <c r="R71" s="20">
        <v>0.20841503725698918</v>
      </c>
      <c r="S71" s="22"/>
    </row>
    <row r="72" spans="1:19">
      <c r="A72" s="276" t="s">
        <v>277</v>
      </c>
      <c r="B72" s="19">
        <v>816</v>
      </c>
      <c r="C72" s="19">
        <v>409</v>
      </c>
      <c r="D72" s="19">
        <v>407</v>
      </c>
      <c r="E72" s="20">
        <v>9.1441890695563508</v>
      </c>
      <c r="F72" s="19">
        <v>684</v>
      </c>
      <c r="G72" s="19">
        <v>376</v>
      </c>
      <c r="H72" s="19">
        <v>308</v>
      </c>
      <c r="I72" s="20">
        <v>7.6649820141869407</v>
      </c>
      <c r="J72" s="26">
        <v>89237</v>
      </c>
      <c r="K72" s="19">
        <v>3</v>
      </c>
      <c r="L72" s="19">
        <v>1</v>
      </c>
      <c r="M72" s="19">
        <v>2</v>
      </c>
      <c r="N72" s="20">
        <v>3.6764705882352939</v>
      </c>
      <c r="O72" s="19">
        <v>0</v>
      </c>
      <c r="P72" s="20">
        <v>0</v>
      </c>
      <c r="Q72" s="18">
        <v>132</v>
      </c>
      <c r="R72" s="20">
        <v>0.14792070553694095</v>
      </c>
      <c r="S72" s="20"/>
    </row>
    <row r="73" spans="1:19">
      <c r="A73" s="276" t="s">
        <v>299</v>
      </c>
      <c r="B73" s="19">
        <v>785</v>
      </c>
      <c r="C73" s="19">
        <v>394</v>
      </c>
      <c r="D73" s="19">
        <v>391</v>
      </c>
      <c r="E73" s="20">
        <v>8.7930059198772348</v>
      </c>
      <c r="F73" s="19">
        <v>660</v>
      </c>
      <c r="G73" s="19">
        <v>375</v>
      </c>
      <c r="H73" s="19">
        <v>285</v>
      </c>
      <c r="I73" s="20">
        <v>7.3928457415528337</v>
      </c>
      <c r="J73" s="26">
        <v>89275.5</v>
      </c>
      <c r="K73" s="19">
        <v>8</v>
      </c>
      <c r="L73" s="19">
        <v>3</v>
      </c>
      <c r="M73" s="19">
        <v>5</v>
      </c>
      <c r="N73" s="20">
        <v>10.19108280254777</v>
      </c>
      <c r="O73" s="19">
        <v>0</v>
      </c>
      <c r="P73" s="20">
        <v>0</v>
      </c>
      <c r="Q73" s="18">
        <v>125</v>
      </c>
      <c r="R73" s="20">
        <v>0.14001601783244003</v>
      </c>
      <c r="S73" s="20"/>
    </row>
    <row r="74" spans="1:19">
      <c r="A74" s="276" t="s">
        <v>311</v>
      </c>
      <c r="B74" s="19">
        <v>764</v>
      </c>
      <c r="C74" s="19">
        <v>400</v>
      </c>
      <c r="D74" s="19">
        <v>364</v>
      </c>
      <c r="E74" s="20">
        <v>8.5474866585368581</v>
      </c>
      <c r="F74" s="19">
        <v>695</v>
      </c>
      <c r="G74" s="19">
        <v>405</v>
      </c>
      <c r="H74" s="19">
        <v>290</v>
      </c>
      <c r="I74" s="20">
        <v>7.7755277849255453</v>
      </c>
      <c r="J74" s="26">
        <v>89383</v>
      </c>
      <c r="K74" s="19">
        <v>8</v>
      </c>
      <c r="L74" s="19">
        <v>4</v>
      </c>
      <c r="M74" s="19">
        <v>4</v>
      </c>
      <c r="N74" s="20">
        <v>10.471204188481675</v>
      </c>
      <c r="O74" s="19">
        <v>0</v>
      </c>
      <c r="P74" s="20">
        <v>0</v>
      </c>
      <c r="Q74" s="18">
        <v>69</v>
      </c>
      <c r="R74" s="20">
        <v>7.719588736113131E-2</v>
      </c>
      <c r="S74" s="20"/>
    </row>
    <row r="75" spans="1:19">
      <c r="A75" s="276" t="s">
        <v>352</v>
      </c>
      <c r="B75" s="19">
        <v>779</v>
      </c>
      <c r="C75" s="19">
        <v>399</v>
      </c>
      <c r="D75" s="19">
        <v>380</v>
      </c>
      <c r="E75" s="20">
        <v>8.7303455154714271</v>
      </c>
      <c r="F75" s="19">
        <v>760</v>
      </c>
      <c r="G75" s="19">
        <v>429</v>
      </c>
      <c r="H75" s="19">
        <v>331</v>
      </c>
      <c r="I75" s="20">
        <v>8.5174102589965148</v>
      </c>
      <c r="J75" s="26">
        <v>89229</v>
      </c>
      <c r="K75" s="19">
        <v>4</v>
      </c>
      <c r="L75" s="19">
        <v>3</v>
      </c>
      <c r="M75" s="19">
        <v>1</v>
      </c>
      <c r="N75" s="20">
        <v>5.1347881899871632</v>
      </c>
      <c r="O75" s="19">
        <v>1</v>
      </c>
      <c r="P75" s="20">
        <v>128.36970474967907</v>
      </c>
      <c r="Q75" s="18">
        <v>19</v>
      </c>
      <c r="R75" s="20">
        <v>2.1293525647491287E-2</v>
      </c>
      <c r="S75" s="22"/>
    </row>
    <row r="76" spans="1:19">
      <c r="A76" s="273" t="s">
        <v>403</v>
      </c>
      <c r="B76" s="21">
        <v>776</v>
      </c>
      <c r="C76" s="21">
        <v>398</v>
      </c>
      <c r="D76" s="21">
        <v>378</v>
      </c>
      <c r="E76" s="515">
        <v>8.7202768912662378</v>
      </c>
      <c r="F76" s="21">
        <v>738</v>
      </c>
      <c r="G76" s="21">
        <v>427</v>
      </c>
      <c r="H76" s="21">
        <v>311</v>
      </c>
      <c r="I76" s="515">
        <v>8.2932530228794885</v>
      </c>
      <c r="J76" s="25">
        <v>88988</v>
      </c>
      <c r="K76" s="21">
        <v>3</v>
      </c>
      <c r="L76" s="21">
        <v>2</v>
      </c>
      <c r="M76" s="21">
        <v>1</v>
      </c>
      <c r="N76" s="515">
        <v>3.865979381443299</v>
      </c>
      <c r="O76" s="21">
        <v>0</v>
      </c>
      <c r="P76" s="515">
        <v>0</v>
      </c>
      <c r="Q76" s="46">
        <v>38</v>
      </c>
      <c r="R76" s="515">
        <v>4.2702386838674875E-2</v>
      </c>
      <c r="S76" s="47"/>
    </row>
    <row r="77" spans="1:19">
      <c r="A77" s="565" t="s">
        <v>31</v>
      </c>
      <c r="B77" s="19"/>
      <c r="C77" s="19"/>
      <c r="D77" s="19"/>
      <c r="E77" s="20"/>
      <c r="F77" s="19"/>
      <c r="G77" s="19"/>
      <c r="H77" s="19"/>
      <c r="I77" s="20"/>
      <c r="J77" s="211"/>
      <c r="K77" s="19"/>
      <c r="L77" s="19"/>
      <c r="M77" s="19"/>
      <c r="N77" s="20"/>
      <c r="O77" s="19"/>
      <c r="P77" s="20"/>
      <c r="Q77" s="18"/>
      <c r="R77" s="18"/>
      <c r="S77" s="54"/>
    </row>
    <row r="78" spans="1:19">
      <c r="A78" s="276" t="s">
        <v>139</v>
      </c>
      <c r="B78" s="19">
        <v>142</v>
      </c>
      <c r="C78" s="19">
        <v>78</v>
      </c>
      <c r="D78" s="19">
        <v>64</v>
      </c>
      <c r="E78" s="20">
        <v>2.859501802291629</v>
      </c>
      <c r="F78" s="19">
        <v>478</v>
      </c>
      <c r="G78" s="19">
        <v>252</v>
      </c>
      <c r="H78" s="19">
        <v>226</v>
      </c>
      <c r="I78" s="20">
        <v>9.6256469119394268</v>
      </c>
      <c r="J78" s="26">
        <v>49659</v>
      </c>
      <c r="K78" s="19">
        <v>3</v>
      </c>
      <c r="L78" s="19">
        <v>1</v>
      </c>
      <c r="M78" s="19">
        <v>2</v>
      </c>
      <c r="N78" s="20">
        <v>21.12676056338028</v>
      </c>
      <c r="O78" s="19">
        <v>0</v>
      </c>
      <c r="P78" s="20">
        <v>0</v>
      </c>
      <c r="Q78" s="18">
        <v>-336</v>
      </c>
      <c r="R78" s="20">
        <v>-0.67661451096477976</v>
      </c>
      <c r="S78" s="22"/>
    </row>
    <row r="79" spans="1:19">
      <c r="A79" s="276" t="s">
        <v>151</v>
      </c>
      <c r="B79" s="19">
        <v>113</v>
      </c>
      <c r="C79" s="19">
        <v>60</v>
      </c>
      <c r="D79" s="19">
        <v>53</v>
      </c>
      <c r="E79" s="20">
        <v>2.2731844699255683</v>
      </c>
      <c r="F79" s="19">
        <v>442</v>
      </c>
      <c r="G79" s="19">
        <v>228</v>
      </c>
      <c r="H79" s="19">
        <v>214</v>
      </c>
      <c r="I79" s="20">
        <v>8.8915711124522225</v>
      </c>
      <c r="J79" s="26">
        <v>49710</v>
      </c>
      <c r="K79" s="19">
        <v>2</v>
      </c>
      <c r="L79" s="19">
        <v>18.699115044247787</v>
      </c>
      <c r="M79" s="19">
        <v>1</v>
      </c>
      <c r="N79" s="20">
        <v>17.699115044247787</v>
      </c>
      <c r="O79" s="19">
        <v>0</v>
      </c>
      <c r="P79" s="20">
        <v>0</v>
      </c>
      <c r="Q79" s="18">
        <v>-329</v>
      </c>
      <c r="R79" s="20">
        <v>-0.66183866425266547</v>
      </c>
      <c r="S79" s="22"/>
    </row>
    <row r="80" spans="1:19">
      <c r="A80" s="276" t="s">
        <v>160</v>
      </c>
      <c r="B80" s="19">
        <v>109</v>
      </c>
      <c r="C80" s="19">
        <v>51</v>
      </c>
      <c r="D80" s="19">
        <v>58</v>
      </c>
      <c r="E80" s="20">
        <v>2.1838435646738259</v>
      </c>
      <c r="F80" s="19">
        <v>519</v>
      </c>
      <c r="G80" s="19">
        <v>277</v>
      </c>
      <c r="H80" s="19">
        <v>242</v>
      </c>
      <c r="I80" s="20">
        <v>10.398301009777208</v>
      </c>
      <c r="J80" s="26">
        <v>49912</v>
      </c>
      <c r="K80" s="19">
        <v>1</v>
      </c>
      <c r="L80" s="19">
        <v>0</v>
      </c>
      <c r="M80" s="19">
        <v>1</v>
      </c>
      <c r="N80" s="20">
        <v>9.1743119266055047</v>
      </c>
      <c r="O80" s="19">
        <v>0</v>
      </c>
      <c r="P80" s="20">
        <v>0</v>
      </c>
      <c r="Q80" s="18">
        <v>-410</v>
      </c>
      <c r="R80" s="20">
        <v>-0.82144574451033825</v>
      </c>
      <c r="S80" s="22"/>
    </row>
    <row r="81" spans="1:19">
      <c r="A81" s="276" t="s">
        <v>201</v>
      </c>
      <c r="B81" s="19">
        <v>95</v>
      </c>
      <c r="C81" s="19">
        <v>42</v>
      </c>
      <c r="D81" s="19">
        <v>53</v>
      </c>
      <c r="E81" s="20">
        <v>1.904265554842848</v>
      </c>
      <c r="F81" s="19">
        <v>486</v>
      </c>
      <c r="G81" s="19">
        <v>272</v>
      </c>
      <c r="H81" s="19">
        <v>214</v>
      </c>
      <c r="I81" s="20">
        <v>9.7418216805644651</v>
      </c>
      <c r="J81" s="26">
        <v>49888</v>
      </c>
      <c r="K81" s="19">
        <v>2</v>
      </c>
      <c r="L81" s="19">
        <v>2</v>
      </c>
      <c r="M81" s="19">
        <v>0</v>
      </c>
      <c r="N81" s="20">
        <v>21.05263157894737</v>
      </c>
      <c r="O81" s="19">
        <v>1</v>
      </c>
      <c r="P81" s="48">
        <v>1052.6315789473683</v>
      </c>
      <c r="Q81" s="18">
        <v>-391</v>
      </c>
      <c r="R81" s="20">
        <v>-0.78375561257216164</v>
      </c>
      <c r="S81" s="22"/>
    </row>
    <row r="82" spans="1:19">
      <c r="A82" s="276" t="s">
        <v>238</v>
      </c>
      <c r="B82" s="19">
        <v>109</v>
      </c>
      <c r="C82" s="19">
        <v>45</v>
      </c>
      <c r="D82" s="19">
        <v>64</v>
      </c>
      <c r="E82" s="20">
        <v>2.1843687374749501</v>
      </c>
      <c r="F82" s="19">
        <v>489</v>
      </c>
      <c r="G82" s="19">
        <v>258</v>
      </c>
      <c r="H82" s="19">
        <v>231</v>
      </c>
      <c r="I82" s="20">
        <v>9.7995991983967929</v>
      </c>
      <c r="J82" s="26">
        <v>49900</v>
      </c>
      <c r="K82" s="19">
        <v>3</v>
      </c>
      <c r="L82" s="19">
        <v>1</v>
      </c>
      <c r="M82" s="19">
        <v>2</v>
      </c>
      <c r="N82" s="20">
        <v>27.522935779816514</v>
      </c>
      <c r="O82" s="19">
        <v>0</v>
      </c>
      <c r="P82" s="20">
        <v>0</v>
      </c>
      <c r="Q82" s="18">
        <v>-380</v>
      </c>
      <c r="R82" s="20">
        <v>-0.76152304609218435</v>
      </c>
      <c r="S82" s="22"/>
    </row>
    <row r="83" spans="1:19">
      <c r="A83" s="276" t="s">
        <v>276</v>
      </c>
      <c r="B83" s="19">
        <v>61</v>
      </c>
      <c r="C83" s="19">
        <v>32</v>
      </c>
      <c r="D83" s="19">
        <v>29</v>
      </c>
      <c r="E83" s="20">
        <v>1.2361440411777818</v>
      </c>
      <c r="F83" s="19">
        <v>496</v>
      </c>
      <c r="G83" s="19">
        <v>276</v>
      </c>
      <c r="H83" s="19">
        <v>220</v>
      </c>
      <c r="I83" s="20">
        <v>10.051269580724259</v>
      </c>
      <c r="J83" s="26">
        <v>49347</v>
      </c>
      <c r="K83" s="19">
        <v>3</v>
      </c>
      <c r="L83" s="19">
        <v>1</v>
      </c>
      <c r="M83" s="19">
        <v>2</v>
      </c>
      <c r="N83" s="20">
        <v>49.180327868852459</v>
      </c>
      <c r="O83" s="19">
        <v>0</v>
      </c>
      <c r="P83" s="20">
        <v>0</v>
      </c>
      <c r="Q83" s="18">
        <v>-435</v>
      </c>
      <c r="R83" s="20">
        <v>-0.88151255395464767</v>
      </c>
      <c r="S83" s="22"/>
    </row>
    <row r="84" spans="1:19">
      <c r="A84" s="276" t="s">
        <v>277</v>
      </c>
      <c r="B84" s="19">
        <v>56</v>
      </c>
      <c r="C84" s="19">
        <v>20</v>
      </c>
      <c r="D84" s="19">
        <v>36</v>
      </c>
      <c r="E84" s="20">
        <v>1.1387205661067956</v>
      </c>
      <c r="F84" s="19">
        <v>511</v>
      </c>
      <c r="G84" s="19">
        <v>291</v>
      </c>
      <c r="H84" s="19">
        <v>220</v>
      </c>
      <c r="I84" s="20">
        <v>10.390825165724511</v>
      </c>
      <c r="J84" s="26">
        <v>49178</v>
      </c>
      <c r="K84" s="19">
        <v>0</v>
      </c>
      <c r="L84" s="19">
        <v>0</v>
      </c>
      <c r="M84" s="19">
        <v>0</v>
      </c>
      <c r="N84" s="20">
        <v>0</v>
      </c>
      <c r="O84" s="19">
        <v>0</v>
      </c>
      <c r="P84" s="20">
        <v>0</v>
      </c>
      <c r="Q84" s="18">
        <v>-455</v>
      </c>
      <c r="R84" s="20">
        <v>-0.92521045996177154</v>
      </c>
      <c r="S84" s="22"/>
    </row>
    <row r="85" spans="1:19">
      <c r="A85" s="276" t="s">
        <v>299</v>
      </c>
      <c r="B85" s="19">
        <v>58</v>
      </c>
      <c r="C85" s="19">
        <v>26</v>
      </c>
      <c r="D85" s="19">
        <v>32</v>
      </c>
      <c r="E85" s="20">
        <v>1.1811905586216729</v>
      </c>
      <c r="F85" s="19">
        <v>496</v>
      </c>
      <c r="G85" s="19">
        <v>266</v>
      </c>
      <c r="H85" s="19">
        <v>230</v>
      </c>
      <c r="I85" s="20">
        <v>10.101215811661202</v>
      </c>
      <c r="J85" s="26">
        <v>49103</v>
      </c>
      <c r="K85" s="19">
        <v>4</v>
      </c>
      <c r="L85" s="19">
        <v>3</v>
      </c>
      <c r="M85" s="19">
        <v>1</v>
      </c>
      <c r="N85" s="20">
        <v>68.965517241379317</v>
      </c>
      <c r="O85" s="19">
        <v>0</v>
      </c>
      <c r="P85" s="20">
        <v>0</v>
      </c>
      <c r="Q85" s="18">
        <v>-438</v>
      </c>
      <c r="R85" s="20">
        <v>-0.89200252530395296</v>
      </c>
      <c r="S85" s="22"/>
    </row>
    <row r="86" spans="1:19">
      <c r="A86" s="276" t="s">
        <v>311</v>
      </c>
      <c r="B86" s="19">
        <v>40</v>
      </c>
      <c r="C86" s="19">
        <v>12</v>
      </c>
      <c r="D86" s="19">
        <v>28</v>
      </c>
      <c r="E86" s="20">
        <v>0.81709359807165916</v>
      </c>
      <c r="F86" s="19">
        <v>433</v>
      </c>
      <c r="G86" s="19">
        <v>229</v>
      </c>
      <c r="H86" s="19">
        <v>204</v>
      </c>
      <c r="I86" s="20">
        <v>8.8450381991257103</v>
      </c>
      <c r="J86" s="26">
        <v>48954</v>
      </c>
      <c r="K86" s="19">
        <v>1</v>
      </c>
      <c r="L86" s="19">
        <v>1</v>
      </c>
      <c r="M86" s="19">
        <v>0</v>
      </c>
      <c r="N86" s="20">
        <v>25</v>
      </c>
      <c r="O86" s="19">
        <v>1</v>
      </c>
      <c r="P86" s="48">
        <v>2500</v>
      </c>
      <c r="Q86" s="18">
        <v>-393</v>
      </c>
      <c r="R86" s="20">
        <v>-0.80279446010540512</v>
      </c>
      <c r="S86" s="22"/>
    </row>
    <row r="87" spans="1:19">
      <c r="A87" s="276" t="s">
        <v>352</v>
      </c>
      <c r="B87" s="19">
        <v>39</v>
      </c>
      <c r="C87" s="19">
        <v>23</v>
      </c>
      <c r="D87" s="19">
        <v>16</v>
      </c>
      <c r="E87" s="20">
        <v>0.80075558475689879</v>
      </c>
      <c r="F87" s="19">
        <v>538</v>
      </c>
      <c r="G87" s="19">
        <v>286</v>
      </c>
      <c r="H87" s="19">
        <v>252</v>
      </c>
      <c r="I87" s="20">
        <v>11.046320630749014</v>
      </c>
      <c r="J87" s="26">
        <v>48704</v>
      </c>
      <c r="K87" s="19">
        <v>0</v>
      </c>
      <c r="L87" s="19">
        <v>0</v>
      </c>
      <c r="M87" s="19">
        <v>0</v>
      </c>
      <c r="N87" s="20">
        <v>0</v>
      </c>
      <c r="O87" s="19">
        <v>0</v>
      </c>
      <c r="P87" s="48">
        <v>0</v>
      </c>
      <c r="Q87" s="18">
        <v>-499</v>
      </c>
      <c r="R87" s="20">
        <v>-1.0245565045992115</v>
      </c>
      <c r="S87" s="22"/>
    </row>
    <row r="88" spans="1:19">
      <c r="A88" s="276" t="s">
        <v>403</v>
      </c>
      <c r="B88" s="19">
        <v>24</v>
      </c>
      <c r="C88" s="19">
        <v>12</v>
      </c>
      <c r="D88" s="19">
        <v>12</v>
      </c>
      <c r="E88" s="20">
        <v>0.49497803534968138</v>
      </c>
      <c r="F88" s="19">
        <v>580</v>
      </c>
      <c r="G88" s="19">
        <v>310</v>
      </c>
      <c r="H88" s="19">
        <v>270</v>
      </c>
      <c r="I88" s="20">
        <v>11.961969187617299</v>
      </c>
      <c r="J88" s="26">
        <v>48487</v>
      </c>
      <c r="K88" s="19">
        <v>1</v>
      </c>
      <c r="L88" s="19">
        <v>0</v>
      </c>
      <c r="M88" s="19">
        <v>1</v>
      </c>
      <c r="N88" s="20">
        <v>41.666666666666664</v>
      </c>
      <c r="O88" s="19"/>
      <c r="P88" s="48"/>
      <c r="Q88" s="18"/>
      <c r="R88" s="20"/>
      <c r="S88" s="22"/>
    </row>
    <row r="89" spans="1:19">
      <c r="A89" s="38" t="s">
        <v>32</v>
      </c>
      <c r="B89" s="16"/>
      <c r="C89" s="16"/>
      <c r="D89" s="16"/>
      <c r="E89" s="17"/>
      <c r="F89" s="16"/>
      <c r="G89" s="16"/>
      <c r="H89" s="16"/>
      <c r="I89" s="17"/>
      <c r="J89" s="210"/>
      <c r="K89" s="16"/>
      <c r="L89" s="16"/>
      <c r="M89" s="16"/>
      <c r="N89" s="17"/>
      <c r="O89" s="16"/>
      <c r="P89" s="17"/>
      <c r="Q89" s="34"/>
      <c r="R89" s="34"/>
      <c r="S89" s="35"/>
    </row>
    <row r="90" spans="1:19">
      <c r="A90" s="276" t="s">
        <v>139</v>
      </c>
      <c r="B90" s="19">
        <v>1037</v>
      </c>
      <c r="C90" s="19">
        <v>547</v>
      </c>
      <c r="D90" s="19">
        <v>490</v>
      </c>
      <c r="E90" s="20">
        <v>13.176452649902796</v>
      </c>
      <c r="F90" s="19">
        <v>809</v>
      </c>
      <c r="G90" s="19">
        <v>404</v>
      </c>
      <c r="H90" s="19">
        <v>405</v>
      </c>
      <c r="I90" s="20">
        <v>10.279411951563512</v>
      </c>
      <c r="J90" s="26">
        <v>78701</v>
      </c>
      <c r="K90" s="19">
        <v>10</v>
      </c>
      <c r="L90" s="19">
        <v>5</v>
      </c>
      <c r="M90" s="19">
        <v>5</v>
      </c>
      <c r="N90" s="20">
        <v>9.6432015429122462</v>
      </c>
      <c r="O90" s="19">
        <v>1</v>
      </c>
      <c r="P90" s="48">
        <v>96.432015429122472</v>
      </c>
      <c r="Q90" s="18">
        <v>228</v>
      </c>
      <c r="R90" s="20">
        <v>0.28970406983392843</v>
      </c>
      <c r="S90" s="22"/>
    </row>
    <row r="91" spans="1:19">
      <c r="A91" s="276" t="s">
        <v>151</v>
      </c>
      <c r="B91" s="19">
        <v>1127</v>
      </c>
      <c r="C91" s="19">
        <v>573</v>
      </c>
      <c r="D91" s="19">
        <v>554</v>
      </c>
      <c r="E91" s="20">
        <v>14.456502219143642</v>
      </c>
      <c r="F91" s="19">
        <v>789</v>
      </c>
      <c r="G91" s="19">
        <v>443</v>
      </c>
      <c r="H91" s="19">
        <v>346</v>
      </c>
      <c r="I91" s="20">
        <v>10.120834295389825</v>
      </c>
      <c r="J91" s="26">
        <v>77958</v>
      </c>
      <c r="K91" s="19">
        <v>10</v>
      </c>
      <c r="L91" s="19">
        <v>6</v>
      </c>
      <c r="M91" s="19">
        <v>4</v>
      </c>
      <c r="N91" s="20">
        <v>8.8731144631765755</v>
      </c>
      <c r="O91" s="19">
        <v>0</v>
      </c>
      <c r="P91" s="347">
        <v>0</v>
      </c>
      <c r="Q91" s="18">
        <v>338</v>
      </c>
      <c r="R91" s="20">
        <v>0.43356679237538159</v>
      </c>
      <c r="S91" s="22"/>
    </row>
    <row r="92" spans="1:19">
      <c r="A92" s="276" t="s">
        <v>160</v>
      </c>
      <c r="B92" s="19">
        <v>1097</v>
      </c>
      <c r="C92" s="19">
        <v>542</v>
      </c>
      <c r="D92" s="19">
        <v>555</v>
      </c>
      <c r="E92" s="20">
        <v>14.130224769755909</v>
      </c>
      <c r="F92" s="19">
        <v>763</v>
      </c>
      <c r="G92" s="19">
        <v>428</v>
      </c>
      <c r="H92" s="19">
        <v>335</v>
      </c>
      <c r="I92" s="20">
        <v>9.8280414761383401</v>
      </c>
      <c r="J92" s="26">
        <v>77635</v>
      </c>
      <c r="K92" s="19">
        <v>4</v>
      </c>
      <c r="L92" s="19">
        <v>1</v>
      </c>
      <c r="M92" s="19">
        <v>3</v>
      </c>
      <c r="N92" s="20">
        <v>3.6463081130355515</v>
      </c>
      <c r="O92" s="19">
        <v>1</v>
      </c>
      <c r="P92" s="48">
        <v>91.157702825888791</v>
      </c>
      <c r="Q92" s="18">
        <v>334</v>
      </c>
      <c r="R92" s="20">
        <v>0.43021832936175691</v>
      </c>
      <c r="S92" s="22"/>
    </row>
    <row r="93" spans="1:19">
      <c r="A93" s="276" t="s">
        <v>201</v>
      </c>
      <c r="B93" s="19">
        <v>964</v>
      </c>
      <c r="C93" s="19">
        <v>481</v>
      </c>
      <c r="D93" s="19">
        <v>483</v>
      </c>
      <c r="E93" s="20">
        <v>12.453493178999587</v>
      </c>
      <c r="F93" s="19">
        <v>771</v>
      </c>
      <c r="G93" s="19">
        <v>408</v>
      </c>
      <c r="H93" s="19">
        <v>363</v>
      </c>
      <c r="I93" s="20">
        <v>9.9602108309218682</v>
      </c>
      <c r="J93" s="26">
        <v>77408</v>
      </c>
      <c r="K93" s="19">
        <v>7</v>
      </c>
      <c r="L93" s="19">
        <v>3</v>
      </c>
      <c r="M93" s="19">
        <v>4</v>
      </c>
      <c r="N93" s="20">
        <v>7.2614107883817427</v>
      </c>
      <c r="O93" s="19">
        <v>0</v>
      </c>
      <c r="P93" s="347">
        <v>0</v>
      </c>
      <c r="Q93" s="18">
        <v>193</v>
      </c>
      <c r="R93" s="20">
        <v>0.2493282348077718</v>
      </c>
      <c r="S93" s="22"/>
    </row>
    <row r="94" spans="1:19">
      <c r="A94" s="276" t="s">
        <v>238</v>
      </c>
      <c r="B94" s="19">
        <v>970</v>
      </c>
      <c r="C94" s="19">
        <v>491</v>
      </c>
      <c r="D94" s="19">
        <v>479</v>
      </c>
      <c r="E94" s="20">
        <v>12.512577074894869</v>
      </c>
      <c r="F94" s="19">
        <v>806</v>
      </c>
      <c r="G94" s="19">
        <v>442</v>
      </c>
      <c r="H94" s="19">
        <v>364</v>
      </c>
      <c r="I94" s="20">
        <v>10.397048579758005</v>
      </c>
      <c r="J94" s="26">
        <v>77522</v>
      </c>
      <c r="K94" s="19">
        <v>6</v>
      </c>
      <c r="L94" s="19">
        <v>3</v>
      </c>
      <c r="M94" s="19">
        <v>3</v>
      </c>
      <c r="N94" s="20">
        <v>6.1855670103092786</v>
      </c>
      <c r="O94" s="19">
        <v>1</v>
      </c>
      <c r="P94" s="48">
        <v>103.09278350515464</v>
      </c>
      <c r="Q94" s="18">
        <v>164</v>
      </c>
      <c r="R94" s="20">
        <v>0.21155284951368644</v>
      </c>
      <c r="S94" s="22"/>
    </row>
    <row r="95" spans="1:19">
      <c r="A95" s="276" t="s">
        <v>276</v>
      </c>
      <c r="B95" s="19">
        <v>912</v>
      </c>
      <c r="C95" s="19">
        <v>464</v>
      </c>
      <c r="D95" s="19">
        <v>448</v>
      </c>
      <c r="E95" s="20">
        <v>12.143969959653258</v>
      </c>
      <c r="F95" s="19">
        <v>796</v>
      </c>
      <c r="G95" s="19">
        <v>457</v>
      </c>
      <c r="H95" s="19">
        <v>339</v>
      </c>
      <c r="I95" s="20">
        <v>10.599342201627186</v>
      </c>
      <c r="J95" s="26">
        <v>75099</v>
      </c>
      <c r="K95" s="19">
        <v>5</v>
      </c>
      <c r="L95" s="19">
        <v>2</v>
      </c>
      <c r="M95" s="19">
        <v>3</v>
      </c>
      <c r="N95" s="20">
        <v>5.4824561403508776</v>
      </c>
      <c r="O95" s="19">
        <v>0</v>
      </c>
      <c r="P95" s="20">
        <v>0</v>
      </c>
      <c r="Q95" s="18">
        <v>116</v>
      </c>
      <c r="R95" s="20">
        <v>0.15446277580260723</v>
      </c>
      <c r="S95" s="22"/>
    </row>
    <row r="96" spans="1:19">
      <c r="A96" s="276" t="s">
        <v>277</v>
      </c>
      <c r="B96" s="19">
        <v>853</v>
      </c>
      <c r="C96" s="19">
        <v>457</v>
      </c>
      <c r="D96" s="19">
        <v>396</v>
      </c>
      <c r="E96" s="20">
        <v>11.425739391341621</v>
      </c>
      <c r="F96" s="19">
        <v>854</v>
      </c>
      <c r="G96" s="19">
        <v>466</v>
      </c>
      <c r="H96" s="19">
        <v>388</v>
      </c>
      <c r="I96" s="20">
        <v>11.439134162023146</v>
      </c>
      <c r="J96" s="26">
        <v>74656</v>
      </c>
      <c r="K96" s="19">
        <v>2</v>
      </c>
      <c r="L96" s="19">
        <v>1</v>
      </c>
      <c r="M96" s="19">
        <v>1</v>
      </c>
      <c r="N96" s="20">
        <v>2.3446658851113718</v>
      </c>
      <c r="O96" s="19">
        <v>0</v>
      </c>
      <c r="P96" s="20">
        <v>0</v>
      </c>
      <c r="Q96" s="18">
        <v>-1</v>
      </c>
      <c r="R96" s="20">
        <v>-1.3394770681525933E-3</v>
      </c>
      <c r="S96" s="22"/>
    </row>
    <row r="97" spans="1:19">
      <c r="A97" s="276" t="s">
        <v>299</v>
      </c>
      <c r="B97" s="19">
        <v>842</v>
      </c>
      <c r="C97" s="19">
        <v>427</v>
      </c>
      <c r="D97" s="19">
        <v>415</v>
      </c>
      <c r="E97" s="20">
        <v>11.31173088290612</v>
      </c>
      <c r="F97" s="19">
        <v>800</v>
      </c>
      <c r="G97" s="19">
        <v>429</v>
      </c>
      <c r="H97" s="19">
        <v>371</v>
      </c>
      <c r="I97" s="20">
        <v>10.747487774732656</v>
      </c>
      <c r="J97" s="26">
        <v>74436</v>
      </c>
      <c r="K97" s="19">
        <v>2</v>
      </c>
      <c r="L97" s="19">
        <v>1</v>
      </c>
      <c r="M97" s="19">
        <v>1</v>
      </c>
      <c r="N97" s="20">
        <v>2.3752969121140142</v>
      </c>
      <c r="O97" s="19">
        <v>0</v>
      </c>
      <c r="P97" s="20">
        <v>0</v>
      </c>
      <c r="Q97" s="18">
        <v>42</v>
      </c>
      <c r="R97" s="20">
        <v>5.6424310817346446E-2</v>
      </c>
      <c r="S97" s="22"/>
    </row>
    <row r="98" spans="1:19">
      <c r="A98" s="276" t="s">
        <v>311</v>
      </c>
      <c r="B98" s="19">
        <v>761</v>
      </c>
      <c r="C98" s="19">
        <v>388</v>
      </c>
      <c r="D98" s="19">
        <v>373</v>
      </c>
      <c r="E98" s="20">
        <v>10.311792842721447</v>
      </c>
      <c r="F98" s="19">
        <v>785</v>
      </c>
      <c r="G98" s="19">
        <v>441</v>
      </c>
      <c r="H98" s="19">
        <v>344</v>
      </c>
      <c r="I98" s="20">
        <v>10.637000501361808</v>
      </c>
      <c r="J98" s="26">
        <v>73799</v>
      </c>
      <c r="K98" s="19">
        <v>3</v>
      </c>
      <c r="L98" s="19">
        <v>2</v>
      </c>
      <c r="M98" s="19">
        <v>1</v>
      </c>
      <c r="N98" s="20">
        <v>3.9421813403416559</v>
      </c>
      <c r="O98" s="19">
        <v>0</v>
      </c>
      <c r="P98" s="20">
        <v>0</v>
      </c>
      <c r="Q98" s="18">
        <v>-24</v>
      </c>
      <c r="R98" s="20">
        <v>-3.25207658640361E-2</v>
      </c>
      <c r="S98" s="22"/>
    </row>
    <row r="99" spans="1:19">
      <c r="A99" s="276" t="s">
        <v>352</v>
      </c>
      <c r="B99" s="19">
        <v>642</v>
      </c>
      <c r="C99" s="19">
        <v>337</v>
      </c>
      <c r="D99" s="19">
        <v>305</v>
      </c>
      <c r="E99" s="20">
        <v>8.7601997653030601</v>
      </c>
      <c r="F99" s="19">
        <v>847</v>
      </c>
      <c r="G99" s="19">
        <v>447</v>
      </c>
      <c r="H99" s="19">
        <v>400</v>
      </c>
      <c r="I99" s="20">
        <v>11.557459814971482</v>
      </c>
      <c r="J99" s="26">
        <v>73286</v>
      </c>
      <c r="K99" s="19">
        <v>3</v>
      </c>
      <c r="L99" s="19">
        <v>2</v>
      </c>
      <c r="M99" s="19">
        <v>1</v>
      </c>
      <c r="N99" s="20">
        <v>4.6728971962616823</v>
      </c>
      <c r="O99" s="19">
        <v>0</v>
      </c>
      <c r="P99" s="20">
        <v>0</v>
      </c>
      <c r="Q99" s="18">
        <v>-205</v>
      </c>
      <c r="R99" s="20">
        <v>-0.27972600496684225</v>
      </c>
      <c r="S99" s="22"/>
    </row>
    <row r="100" spans="1:19">
      <c r="A100" s="276" t="s">
        <v>403</v>
      </c>
      <c r="B100" s="19">
        <v>505</v>
      </c>
      <c r="C100" s="19">
        <v>268</v>
      </c>
      <c r="D100" s="19">
        <v>237</v>
      </c>
      <c r="E100" s="20">
        <v>6.9426305008317408</v>
      </c>
      <c r="F100" s="19">
        <v>786</v>
      </c>
      <c r="G100" s="19">
        <v>428</v>
      </c>
      <c r="H100" s="19">
        <v>358</v>
      </c>
      <c r="I100" s="20">
        <v>10.805757571591581</v>
      </c>
      <c r="J100" s="26">
        <v>72739</v>
      </c>
      <c r="K100" s="19">
        <v>2</v>
      </c>
      <c r="L100" s="19">
        <v>1</v>
      </c>
      <c r="M100" s="19">
        <v>1</v>
      </c>
      <c r="N100" s="20">
        <v>3.9603960396039604</v>
      </c>
      <c r="O100" s="19">
        <v>0</v>
      </c>
      <c r="P100" s="20">
        <v>0</v>
      </c>
      <c r="Q100" s="18">
        <v>-281</v>
      </c>
      <c r="R100" s="20">
        <v>-0.38631270707598397</v>
      </c>
      <c r="S100" s="22"/>
    </row>
    <row r="101" spans="1:19">
      <c r="A101" s="38" t="s">
        <v>33</v>
      </c>
      <c r="B101" s="16"/>
      <c r="C101" s="16"/>
      <c r="D101" s="16"/>
      <c r="E101" s="17"/>
      <c r="F101" s="16"/>
      <c r="G101" s="16"/>
      <c r="H101" s="16"/>
      <c r="I101" s="17"/>
      <c r="J101" s="210"/>
      <c r="K101" s="16"/>
      <c r="L101" s="16"/>
      <c r="M101" s="16"/>
      <c r="N101" s="17"/>
      <c r="O101" s="16"/>
      <c r="P101" s="17"/>
      <c r="Q101" s="34"/>
      <c r="R101" s="34"/>
      <c r="S101" s="35"/>
    </row>
    <row r="102" spans="1:19">
      <c r="A102" s="276" t="s">
        <v>139</v>
      </c>
      <c r="B102" s="19">
        <v>243</v>
      </c>
      <c r="C102" s="19">
        <v>126</v>
      </c>
      <c r="D102" s="19">
        <v>117</v>
      </c>
      <c r="E102" s="20">
        <v>8.4518799346109699</v>
      </c>
      <c r="F102" s="19">
        <v>192</v>
      </c>
      <c r="G102" s="19">
        <v>108</v>
      </c>
      <c r="H102" s="19">
        <v>84</v>
      </c>
      <c r="I102" s="20">
        <v>6.6780285903099026</v>
      </c>
      <c r="J102" s="26">
        <v>28751</v>
      </c>
      <c r="K102" s="19">
        <v>2</v>
      </c>
      <c r="L102" s="19">
        <v>2</v>
      </c>
      <c r="M102" s="19">
        <v>0</v>
      </c>
      <c r="N102" s="20">
        <v>8.2304526748971192</v>
      </c>
      <c r="O102" s="19">
        <v>0</v>
      </c>
      <c r="P102" s="20">
        <v>0</v>
      </c>
      <c r="Q102" s="18">
        <v>51</v>
      </c>
      <c r="R102" s="20">
        <v>0.17738513443010678</v>
      </c>
      <c r="S102" s="22"/>
    </row>
    <row r="103" spans="1:19">
      <c r="A103" s="276" t="s">
        <v>151</v>
      </c>
      <c r="B103" s="19">
        <v>225</v>
      </c>
      <c r="C103" s="19">
        <v>132</v>
      </c>
      <c r="D103" s="19">
        <v>93</v>
      </c>
      <c r="E103" s="20">
        <v>7.8078911753478852</v>
      </c>
      <c r="F103" s="19">
        <v>219</v>
      </c>
      <c r="G103" s="19">
        <v>126</v>
      </c>
      <c r="H103" s="19">
        <v>93</v>
      </c>
      <c r="I103" s="20">
        <v>7.5996807440052745</v>
      </c>
      <c r="J103" s="26">
        <v>28817</v>
      </c>
      <c r="K103" s="19">
        <v>0</v>
      </c>
      <c r="L103" s="19">
        <v>0</v>
      </c>
      <c r="M103" s="19">
        <v>0</v>
      </c>
      <c r="N103" s="20">
        <v>0</v>
      </c>
      <c r="O103" s="19">
        <v>0</v>
      </c>
      <c r="P103" s="20">
        <v>0</v>
      </c>
      <c r="Q103" s="18">
        <v>6</v>
      </c>
      <c r="R103" s="20">
        <v>2.0821043134261027E-2</v>
      </c>
      <c r="S103" s="22"/>
    </row>
    <row r="104" spans="1:19">
      <c r="A104" s="276" t="s">
        <v>160</v>
      </c>
      <c r="B104" s="19">
        <v>233</v>
      </c>
      <c r="C104" s="19">
        <v>119</v>
      </c>
      <c r="D104" s="19">
        <v>114</v>
      </c>
      <c r="E104" s="20">
        <v>8.0181699301421254</v>
      </c>
      <c r="F104" s="19">
        <v>215</v>
      </c>
      <c r="G104" s="19">
        <v>119</v>
      </c>
      <c r="H104" s="19">
        <v>96</v>
      </c>
      <c r="I104" s="20">
        <v>7.3987404934787842</v>
      </c>
      <c r="J104" s="26">
        <v>29059</v>
      </c>
      <c r="K104" s="19">
        <v>1</v>
      </c>
      <c r="L104" s="19">
        <v>1</v>
      </c>
      <c r="M104" s="19">
        <v>0</v>
      </c>
      <c r="N104" s="20">
        <v>4.2918454935622314</v>
      </c>
      <c r="O104" s="19">
        <v>1</v>
      </c>
      <c r="P104" s="48">
        <v>429.18454935622316</v>
      </c>
      <c r="Q104" s="18">
        <v>18</v>
      </c>
      <c r="R104" s="20">
        <v>6.1942943666334009E-2</v>
      </c>
      <c r="S104" s="22"/>
    </row>
    <row r="105" spans="1:19">
      <c r="A105" s="276" t="s">
        <v>201</v>
      </c>
      <c r="B105" s="19">
        <v>177</v>
      </c>
      <c r="C105" s="19">
        <v>104</v>
      </c>
      <c r="D105" s="19">
        <v>73</v>
      </c>
      <c r="E105" s="20">
        <v>6.0543868650590049</v>
      </c>
      <c r="F105" s="19">
        <v>187</v>
      </c>
      <c r="G105" s="19">
        <v>112</v>
      </c>
      <c r="H105" s="19">
        <v>75</v>
      </c>
      <c r="I105" s="20">
        <v>6.3964426201470843</v>
      </c>
      <c r="J105" s="26">
        <v>29235</v>
      </c>
      <c r="K105" s="19">
        <v>3</v>
      </c>
      <c r="L105" s="19">
        <v>2</v>
      </c>
      <c r="M105" s="19">
        <v>1</v>
      </c>
      <c r="N105" s="20">
        <v>16.949152542372882</v>
      </c>
      <c r="O105" s="19">
        <v>0</v>
      </c>
      <c r="P105" s="347">
        <v>0</v>
      </c>
      <c r="Q105" s="18">
        <v>-10</v>
      </c>
      <c r="R105" s="20">
        <v>-3.4205575508807935E-2</v>
      </c>
      <c r="S105" s="22"/>
    </row>
    <row r="106" spans="1:19">
      <c r="A106" s="276" t="s">
        <v>238</v>
      </c>
      <c r="B106" s="19">
        <v>142</v>
      </c>
      <c r="C106" s="19">
        <v>76</v>
      </c>
      <c r="D106" s="19">
        <v>66</v>
      </c>
      <c r="E106" s="20">
        <v>4.871856451778914</v>
      </c>
      <c r="F106" s="19">
        <v>201</v>
      </c>
      <c r="G106" s="19">
        <v>120</v>
      </c>
      <c r="H106" s="19">
        <v>81</v>
      </c>
      <c r="I106" s="20">
        <v>6.8960784986448003</v>
      </c>
      <c r="J106" s="26">
        <v>29147</v>
      </c>
      <c r="K106" s="19">
        <v>0</v>
      </c>
      <c r="L106" s="19">
        <v>0</v>
      </c>
      <c r="M106" s="19">
        <v>0</v>
      </c>
      <c r="N106" s="20">
        <v>0</v>
      </c>
      <c r="O106" s="19">
        <v>0</v>
      </c>
      <c r="P106" s="347">
        <v>0</v>
      </c>
      <c r="Q106" s="18">
        <v>-59</v>
      </c>
      <c r="R106" s="20">
        <v>-0.20242220468658867</v>
      </c>
      <c r="S106" s="22"/>
    </row>
    <row r="107" spans="1:19">
      <c r="A107" s="276" t="s">
        <v>276</v>
      </c>
      <c r="B107" s="19">
        <v>95</v>
      </c>
      <c r="C107" s="19">
        <v>45</v>
      </c>
      <c r="D107" s="19">
        <v>50</v>
      </c>
      <c r="E107" s="20">
        <v>3.2579992455159643</v>
      </c>
      <c r="F107" s="19">
        <v>236</v>
      </c>
      <c r="G107" s="19">
        <v>139</v>
      </c>
      <c r="H107" s="19">
        <v>97</v>
      </c>
      <c r="I107" s="20">
        <v>8.0935560204396584</v>
      </c>
      <c r="J107" s="26">
        <v>29159</v>
      </c>
      <c r="K107" s="19">
        <v>3</v>
      </c>
      <c r="L107" s="19">
        <v>3</v>
      </c>
      <c r="M107" s="19">
        <v>0</v>
      </c>
      <c r="N107" s="20">
        <v>31.578947368421051</v>
      </c>
      <c r="O107" s="19">
        <v>0</v>
      </c>
      <c r="P107" s="347">
        <v>0</v>
      </c>
      <c r="Q107" s="18">
        <v>-141</v>
      </c>
      <c r="R107" s="20">
        <v>-0.48355567749236944</v>
      </c>
      <c r="S107" s="22"/>
    </row>
    <row r="108" spans="1:19">
      <c r="A108" s="276" t="s">
        <v>277</v>
      </c>
      <c r="B108" s="19">
        <v>120</v>
      </c>
      <c r="C108" s="19">
        <v>61</v>
      </c>
      <c r="D108" s="19">
        <v>59</v>
      </c>
      <c r="E108" s="20">
        <v>4.1079008626591813</v>
      </c>
      <c r="F108" s="19">
        <v>212</v>
      </c>
      <c r="G108" s="19">
        <v>122</v>
      </c>
      <c r="H108" s="19">
        <v>90</v>
      </c>
      <c r="I108" s="20">
        <v>7.2572915240312197</v>
      </c>
      <c r="J108" s="26">
        <v>29212</v>
      </c>
      <c r="K108" s="19">
        <v>2</v>
      </c>
      <c r="L108" s="19">
        <v>0</v>
      </c>
      <c r="M108" s="19">
        <v>2</v>
      </c>
      <c r="N108" s="20">
        <v>16.666666666666668</v>
      </c>
      <c r="O108" s="19">
        <v>0</v>
      </c>
      <c r="P108" s="347">
        <v>0</v>
      </c>
      <c r="Q108" s="18">
        <v>-92</v>
      </c>
      <c r="R108" s="20">
        <v>-0.3149390661372039</v>
      </c>
      <c r="S108" s="22"/>
    </row>
    <row r="109" spans="1:19">
      <c r="A109" s="276" t="s">
        <v>299</v>
      </c>
      <c r="B109" s="19">
        <v>115</v>
      </c>
      <c r="C109" s="19">
        <v>58</v>
      </c>
      <c r="D109" s="19">
        <v>57</v>
      </c>
      <c r="E109" s="20">
        <v>3.9239102618783588</v>
      </c>
      <c r="F109" s="19">
        <v>210</v>
      </c>
      <c r="G109" s="19">
        <v>130</v>
      </c>
      <c r="H109" s="19">
        <v>80</v>
      </c>
      <c r="I109" s="20">
        <v>7.1654013477778724</v>
      </c>
      <c r="J109" s="26">
        <v>29307.5</v>
      </c>
      <c r="K109" s="19">
        <v>2</v>
      </c>
      <c r="L109" s="19">
        <v>1</v>
      </c>
      <c r="M109" s="19">
        <v>1</v>
      </c>
      <c r="N109" s="20">
        <v>17.391304347826086</v>
      </c>
      <c r="O109" s="19">
        <v>0</v>
      </c>
      <c r="P109" s="347">
        <v>0</v>
      </c>
      <c r="Q109" s="18">
        <v>-95</v>
      </c>
      <c r="R109" s="20">
        <v>-0.32414910858995138</v>
      </c>
      <c r="S109" s="22"/>
    </row>
    <row r="110" spans="1:19">
      <c r="A110" s="276" t="s">
        <v>311</v>
      </c>
      <c r="B110" s="19">
        <v>99</v>
      </c>
      <c r="C110" s="19">
        <v>54</v>
      </c>
      <c r="D110" s="19">
        <v>45</v>
      </c>
      <c r="E110" s="20">
        <v>3.3609451385116786</v>
      </c>
      <c r="F110" s="19">
        <v>218</v>
      </c>
      <c r="G110" s="19">
        <v>135</v>
      </c>
      <c r="H110" s="19">
        <v>83</v>
      </c>
      <c r="I110" s="20">
        <v>7.4008690928843022</v>
      </c>
      <c r="J110" s="26">
        <v>29456</v>
      </c>
      <c r="K110" s="19">
        <v>3</v>
      </c>
      <c r="L110" s="19">
        <v>1</v>
      </c>
      <c r="M110" s="19">
        <v>2</v>
      </c>
      <c r="N110" s="20">
        <v>30.303030303030305</v>
      </c>
      <c r="O110" s="19">
        <v>0</v>
      </c>
      <c r="P110" s="347">
        <v>0</v>
      </c>
      <c r="Q110" s="18">
        <v>-119</v>
      </c>
      <c r="R110" s="20">
        <v>-0.40399239543726234</v>
      </c>
      <c r="S110" s="22"/>
    </row>
    <row r="111" spans="1:19">
      <c r="A111" s="276" t="s">
        <v>352</v>
      </c>
      <c r="B111" s="19">
        <v>87</v>
      </c>
      <c r="C111" s="19">
        <v>40</v>
      </c>
      <c r="D111" s="19">
        <v>47</v>
      </c>
      <c r="E111" s="20">
        <v>2.9444613666362067</v>
      </c>
      <c r="F111" s="19">
        <v>242</v>
      </c>
      <c r="G111" s="19">
        <v>138</v>
      </c>
      <c r="H111" s="19">
        <v>104</v>
      </c>
      <c r="I111" s="20">
        <v>8.1903408129420914</v>
      </c>
      <c r="J111" s="26">
        <v>29547</v>
      </c>
      <c r="K111" s="19">
        <v>2</v>
      </c>
      <c r="L111" s="19">
        <v>1</v>
      </c>
      <c r="M111" s="19">
        <v>1</v>
      </c>
      <c r="N111" s="20">
        <v>22.988505747126435</v>
      </c>
      <c r="O111" s="19">
        <v>0</v>
      </c>
      <c r="P111" s="347">
        <v>0</v>
      </c>
      <c r="Q111" s="18">
        <v>-155</v>
      </c>
      <c r="R111" s="20">
        <v>-0.52458794463058855</v>
      </c>
      <c r="S111" s="22"/>
    </row>
    <row r="112" spans="1:19">
      <c r="A112" s="276" t="s">
        <v>403</v>
      </c>
      <c r="B112" s="19">
        <v>89</v>
      </c>
      <c r="C112" s="19">
        <v>42</v>
      </c>
      <c r="D112" s="19">
        <v>47</v>
      </c>
      <c r="E112" s="20">
        <v>3.0069599297249816</v>
      </c>
      <c r="F112" s="19">
        <v>242</v>
      </c>
      <c r="G112" s="19">
        <v>134</v>
      </c>
      <c r="H112" s="19">
        <v>108</v>
      </c>
      <c r="I112" s="20">
        <v>8.1762281235218595</v>
      </c>
      <c r="J112" s="26">
        <v>29598</v>
      </c>
      <c r="K112" s="19">
        <v>0</v>
      </c>
      <c r="L112" s="19">
        <v>0</v>
      </c>
      <c r="M112" s="19">
        <v>0</v>
      </c>
      <c r="N112" s="20">
        <v>0</v>
      </c>
      <c r="O112" s="19">
        <v>0</v>
      </c>
      <c r="P112" s="347">
        <v>0</v>
      </c>
      <c r="Q112" s="18">
        <v>-153</v>
      </c>
      <c r="R112" s="20">
        <v>-0.51692681937968776</v>
      </c>
      <c r="S112" s="22"/>
    </row>
    <row r="113" spans="1:19">
      <c r="A113" s="513" t="s">
        <v>34</v>
      </c>
      <c r="B113" s="16"/>
      <c r="C113" s="16"/>
      <c r="D113" s="16"/>
      <c r="E113" s="17"/>
      <c r="F113" s="16"/>
      <c r="G113" s="16"/>
      <c r="H113" s="16"/>
      <c r="I113" s="17"/>
      <c r="J113" s="210"/>
      <c r="K113" s="16"/>
      <c r="L113" s="16"/>
      <c r="M113" s="16"/>
      <c r="N113" s="17"/>
      <c r="O113" s="16"/>
      <c r="P113" s="17"/>
      <c r="Q113" s="34"/>
      <c r="R113" s="34"/>
      <c r="S113" s="54"/>
    </row>
    <row r="114" spans="1:19">
      <c r="A114" s="18" t="s">
        <v>139</v>
      </c>
      <c r="B114" s="19">
        <v>43</v>
      </c>
      <c r="C114" s="19">
        <v>18</v>
      </c>
      <c r="D114" s="19">
        <v>25</v>
      </c>
      <c r="E114" s="20">
        <v>1.9882554214639108</v>
      </c>
      <c r="F114" s="19">
        <v>181</v>
      </c>
      <c r="G114" s="19">
        <v>101</v>
      </c>
      <c r="H114" s="19">
        <v>80</v>
      </c>
      <c r="I114" s="20">
        <v>8.3691681694178577</v>
      </c>
      <c r="J114" s="26">
        <v>21627</v>
      </c>
      <c r="K114" s="19">
        <v>0</v>
      </c>
      <c r="L114" s="19">
        <v>0</v>
      </c>
      <c r="M114" s="19">
        <v>0</v>
      </c>
      <c r="N114" s="20">
        <v>0</v>
      </c>
      <c r="O114" s="19">
        <v>0</v>
      </c>
      <c r="P114" s="20">
        <v>0</v>
      </c>
      <c r="Q114" s="18">
        <v>-138</v>
      </c>
      <c r="R114" s="20">
        <v>-0.63809127479539463</v>
      </c>
      <c r="S114" s="22"/>
    </row>
    <row r="115" spans="1:19">
      <c r="A115" s="18" t="s">
        <v>151</v>
      </c>
      <c r="B115" s="19">
        <v>64</v>
      </c>
      <c r="C115" s="19">
        <v>34</v>
      </c>
      <c r="D115" s="19">
        <v>30</v>
      </c>
      <c r="E115" s="20">
        <v>2.9596744358120608</v>
      </c>
      <c r="F115" s="19">
        <v>193</v>
      </c>
      <c r="G115" s="19">
        <v>114</v>
      </c>
      <c r="H115" s="19">
        <v>79</v>
      </c>
      <c r="I115" s="20">
        <v>8.9252682204957452</v>
      </c>
      <c r="J115" s="26">
        <v>21624</v>
      </c>
      <c r="K115" s="19">
        <v>0</v>
      </c>
      <c r="L115" s="19">
        <v>0</v>
      </c>
      <c r="M115" s="19">
        <v>0</v>
      </c>
      <c r="N115" s="20">
        <v>0</v>
      </c>
      <c r="O115" s="19">
        <v>0</v>
      </c>
      <c r="P115" s="20">
        <v>0</v>
      </c>
      <c r="Q115" s="18">
        <v>-129</v>
      </c>
      <c r="R115" s="20">
        <v>-0.59655937846836848</v>
      </c>
      <c r="S115" s="22"/>
    </row>
    <row r="116" spans="1:19">
      <c r="A116" s="18" t="s">
        <v>160</v>
      </c>
      <c r="B116" s="19">
        <v>49</v>
      </c>
      <c r="C116" s="19">
        <v>26</v>
      </c>
      <c r="D116" s="19">
        <v>23</v>
      </c>
      <c r="E116" s="20">
        <v>2.2591055786076533</v>
      </c>
      <c r="F116" s="19">
        <v>205</v>
      </c>
      <c r="G116" s="19">
        <v>123</v>
      </c>
      <c r="H116" s="19">
        <v>82</v>
      </c>
      <c r="I116" s="20">
        <v>9.4513600737667129</v>
      </c>
      <c r="J116" s="26">
        <v>21690</v>
      </c>
      <c r="K116" s="19">
        <v>1</v>
      </c>
      <c r="L116" s="19">
        <v>0</v>
      </c>
      <c r="M116" s="19">
        <v>1</v>
      </c>
      <c r="N116" s="20">
        <v>20.408163265306122</v>
      </c>
      <c r="O116" s="19">
        <v>0</v>
      </c>
      <c r="P116" s="20">
        <v>0</v>
      </c>
      <c r="Q116" s="18">
        <v>-156</v>
      </c>
      <c r="R116" s="20">
        <v>-0.71922544951590595</v>
      </c>
      <c r="S116" s="22"/>
    </row>
    <row r="117" spans="1:19">
      <c r="A117" s="18" t="s">
        <v>201</v>
      </c>
      <c r="B117" s="19">
        <v>31</v>
      </c>
      <c r="C117" s="19">
        <v>14</v>
      </c>
      <c r="D117" s="19">
        <v>17</v>
      </c>
      <c r="E117" s="20">
        <v>1.4280449603832688</v>
      </c>
      <c r="F117" s="19">
        <v>199</v>
      </c>
      <c r="G117" s="19">
        <v>112</v>
      </c>
      <c r="H117" s="19">
        <v>87</v>
      </c>
      <c r="I117" s="20">
        <v>9.1671273263313058</v>
      </c>
      <c r="J117" s="26">
        <v>21708</v>
      </c>
      <c r="K117" s="19">
        <v>1</v>
      </c>
      <c r="L117" s="19">
        <v>1</v>
      </c>
      <c r="M117" s="19">
        <v>0</v>
      </c>
      <c r="N117" s="20">
        <v>32.258064516129032</v>
      </c>
      <c r="O117" s="19">
        <v>0</v>
      </c>
      <c r="P117" s="20">
        <v>0</v>
      </c>
      <c r="Q117" s="18">
        <v>-168</v>
      </c>
      <c r="R117" s="20">
        <v>-0.77390823659480379</v>
      </c>
      <c r="S117" s="22"/>
    </row>
    <row r="118" spans="1:19">
      <c r="A118" s="18" t="s">
        <v>238</v>
      </c>
      <c r="B118" s="19">
        <v>37</v>
      </c>
      <c r="C118" s="19">
        <v>17</v>
      </c>
      <c r="D118" s="19">
        <v>20</v>
      </c>
      <c r="E118" s="20">
        <v>1.7051477026591086</v>
      </c>
      <c r="F118" s="19">
        <v>186</v>
      </c>
      <c r="G118" s="19">
        <v>104</v>
      </c>
      <c r="H118" s="19">
        <v>82</v>
      </c>
      <c r="I118" s="20">
        <v>8.5718235863403844</v>
      </c>
      <c r="J118" s="26">
        <v>21699</v>
      </c>
      <c r="K118" s="19">
        <v>1</v>
      </c>
      <c r="L118" s="19">
        <v>1</v>
      </c>
      <c r="M118" s="19">
        <v>0</v>
      </c>
      <c r="N118" s="20">
        <v>27.027027027027028</v>
      </c>
      <c r="O118" s="19">
        <v>0</v>
      </c>
      <c r="P118" s="20">
        <v>0</v>
      </c>
      <c r="Q118" s="18">
        <v>-149</v>
      </c>
      <c r="R118" s="20">
        <v>-0.68666758836812758</v>
      </c>
      <c r="S118" s="22"/>
    </row>
    <row r="119" spans="1:19">
      <c r="A119" s="18" t="s">
        <v>276</v>
      </c>
      <c r="B119" s="19">
        <v>29</v>
      </c>
      <c r="C119" s="19">
        <v>18</v>
      </c>
      <c r="D119" s="19">
        <v>11</v>
      </c>
      <c r="E119" s="20">
        <v>1.3420334120042574</v>
      </c>
      <c r="F119" s="19">
        <v>210</v>
      </c>
      <c r="G119" s="19">
        <v>119</v>
      </c>
      <c r="H119" s="19">
        <v>91</v>
      </c>
      <c r="I119" s="20">
        <v>9.7181729834791053</v>
      </c>
      <c r="J119" s="26">
        <v>21609</v>
      </c>
      <c r="K119" s="19">
        <v>0</v>
      </c>
      <c r="L119" s="19">
        <v>0</v>
      </c>
      <c r="M119" s="19">
        <v>0</v>
      </c>
      <c r="N119" s="20">
        <v>0</v>
      </c>
      <c r="O119" s="19">
        <v>0</v>
      </c>
      <c r="P119" s="20">
        <v>0</v>
      </c>
      <c r="Q119" s="18">
        <v>-181</v>
      </c>
      <c r="R119" s="20">
        <v>-0.83761395714748488</v>
      </c>
      <c r="S119" s="22"/>
    </row>
    <row r="120" spans="1:19">
      <c r="A120" s="18" t="s">
        <v>277</v>
      </c>
      <c r="B120" s="19">
        <v>37</v>
      </c>
      <c r="C120" s="19">
        <v>25</v>
      </c>
      <c r="D120" s="19">
        <v>12</v>
      </c>
      <c r="E120" s="20">
        <v>1.7140739368108959</v>
      </c>
      <c r="F120" s="19">
        <v>197</v>
      </c>
      <c r="G120" s="19">
        <v>114</v>
      </c>
      <c r="H120" s="19">
        <v>83</v>
      </c>
      <c r="I120" s="20">
        <v>9.1262855554526077</v>
      </c>
      <c r="J120" s="26">
        <v>21586</v>
      </c>
      <c r="K120" s="19">
        <v>0</v>
      </c>
      <c r="L120" s="19">
        <v>0</v>
      </c>
      <c r="M120" s="19">
        <v>0</v>
      </c>
      <c r="N120" s="20">
        <v>0</v>
      </c>
      <c r="O120" s="19">
        <v>0</v>
      </c>
      <c r="P120" s="20">
        <v>0</v>
      </c>
      <c r="Q120" s="18">
        <v>-160</v>
      </c>
      <c r="R120" s="20">
        <v>-0.7412211618641712</v>
      </c>
      <c r="S120" s="22"/>
    </row>
    <row r="121" spans="1:19">
      <c r="A121" s="18" t="s">
        <v>299</v>
      </c>
      <c r="B121" s="19">
        <v>43</v>
      </c>
      <c r="C121" s="19">
        <v>19</v>
      </c>
      <c r="D121" s="19">
        <v>24</v>
      </c>
      <c r="E121" s="20">
        <v>1.9954522251612603</v>
      </c>
      <c r="F121" s="19">
        <v>203</v>
      </c>
      <c r="G121" s="19">
        <v>113</v>
      </c>
      <c r="H121" s="19">
        <v>90</v>
      </c>
      <c r="I121" s="20">
        <v>9.4203907373892068</v>
      </c>
      <c r="J121" s="26">
        <v>21549</v>
      </c>
      <c r="K121" s="19">
        <v>2</v>
      </c>
      <c r="L121" s="19">
        <v>1</v>
      </c>
      <c r="M121" s="19">
        <v>1</v>
      </c>
      <c r="N121" s="20">
        <v>46.511627906976742</v>
      </c>
      <c r="O121" s="19">
        <v>0</v>
      </c>
      <c r="P121" s="20">
        <v>0</v>
      </c>
      <c r="Q121" s="18">
        <v>-160</v>
      </c>
      <c r="R121" s="20">
        <v>-0.74249385122279454</v>
      </c>
      <c r="S121" s="22"/>
    </row>
    <row r="122" spans="1:19">
      <c r="A122" s="18" t="s">
        <v>311</v>
      </c>
      <c r="B122" s="19">
        <v>33</v>
      </c>
      <c r="C122" s="19">
        <v>17</v>
      </c>
      <c r="D122" s="19">
        <v>16</v>
      </c>
      <c r="E122" s="20">
        <v>1.5294771968854282</v>
      </c>
      <c r="F122" s="19">
        <v>220</v>
      </c>
      <c r="G122" s="19">
        <v>114</v>
      </c>
      <c r="H122" s="19">
        <v>106</v>
      </c>
      <c r="I122" s="20">
        <v>10.196514645902855</v>
      </c>
      <c r="J122" s="26">
        <v>21576</v>
      </c>
      <c r="K122" s="19">
        <v>1</v>
      </c>
      <c r="L122" s="19">
        <v>0</v>
      </c>
      <c r="M122" s="19">
        <v>1</v>
      </c>
      <c r="N122" s="20">
        <v>30.303030303030305</v>
      </c>
      <c r="O122" s="19">
        <v>0</v>
      </c>
      <c r="P122" s="20">
        <v>0</v>
      </c>
      <c r="Q122" s="18">
        <v>-187</v>
      </c>
      <c r="R122" s="20">
        <v>-0.86670374490174262</v>
      </c>
      <c r="S122" s="22"/>
    </row>
    <row r="123" spans="1:19">
      <c r="A123" s="18" t="s">
        <v>352</v>
      </c>
      <c r="B123" s="19">
        <v>28</v>
      </c>
      <c r="C123" s="19">
        <v>10</v>
      </c>
      <c r="D123" s="19">
        <v>18</v>
      </c>
      <c r="E123" s="20">
        <v>1.3061529131874796</v>
      </c>
      <c r="F123" s="19">
        <v>214</v>
      </c>
      <c r="G123" s="19">
        <v>121</v>
      </c>
      <c r="H123" s="19">
        <v>93</v>
      </c>
      <c r="I123" s="20">
        <v>9.9827401222185941</v>
      </c>
      <c r="J123" s="26">
        <v>21437</v>
      </c>
      <c r="K123" s="19">
        <v>0</v>
      </c>
      <c r="L123" s="19">
        <v>0</v>
      </c>
      <c r="M123" s="19">
        <v>0</v>
      </c>
      <c r="N123" s="20">
        <v>0</v>
      </c>
      <c r="O123" s="19"/>
      <c r="P123" s="20">
        <v>0</v>
      </c>
      <c r="Q123" s="18">
        <v>-186</v>
      </c>
      <c r="R123" s="20">
        <v>-0.86765872090311147</v>
      </c>
      <c r="S123" s="22"/>
    </row>
    <row r="124" spans="1:19">
      <c r="A124" s="18" t="s">
        <v>403</v>
      </c>
      <c r="B124" s="19">
        <v>5</v>
      </c>
      <c r="C124" s="19">
        <v>4</v>
      </c>
      <c r="D124" s="19">
        <v>1</v>
      </c>
      <c r="E124" s="20">
        <v>0.23426884692873542</v>
      </c>
      <c r="F124" s="19">
        <v>225</v>
      </c>
      <c r="G124" s="19">
        <v>117</v>
      </c>
      <c r="H124" s="19">
        <v>108</v>
      </c>
      <c r="I124" s="20">
        <v>10.542098111793093</v>
      </c>
      <c r="J124" s="26">
        <v>21343</v>
      </c>
      <c r="K124" s="19">
        <v>1</v>
      </c>
      <c r="L124" s="19">
        <v>1</v>
      </c>
      <c r="M124" s="19">
        <v>0</v>
      </c>
      <c r="N124" s="20">
        <v>200</v>
      </c>
      <c r="O124" s="19"/>
      <c r="P124" s="20">
        <v>0</v>
      </c>
      <c r="Q124" s="18">
        <v>-220</v>
      </c>
      <c r="R124" s="20">
        <v>-1.0307829264864359</v>
      </c>
      <c r="S124" s="22"/>
    </row>
    <row r="125" spans="1:19">
      <c r="A125" s="513" t="s">
        <v>35</v>
      </c>
      <c r="B125" s="516"/>
      <c r="C125" s="516"/>
      <c r="D125" s="516"/>
      <c r="E125" s="17"/>
      <c r="F125" s="16"/>
      <c r="G125" s="16"/>
      <c r="H125" s="16"/>
      <c r="I125" s="17"/>
      <c r="J125" s="517"/>
      <c r="K125" s="16"/>
      <c r="L125" s="16"/>
      <c r="M125" s="16"/>
      <c r="N125" s="17"/>
      <c r="O125" s="16"/>
      <c r="P125" s="17"/>
      <c r="Q125" s="34"/>
      <c r="R125" s="34"/>
      <c r="S125" s="35"/>
    </row>
    <row r="126" spans="1:19" s="13" customFormat="1">
      <c r="A126" s="18" t="s">
        <v>139</v>
      </c>
      <c r="B126" s="19">
        <v>77</v>
      </c>
      <c r="C126" s="19">
        <v>40</v>
      </c>
      <c r="D126" s="19">
        <v>37</v>
      </c>
      <c r="E126" s="20">
        <v>3.1508306735412064</v>
      </c>
      <c r="F126" s="19">
        <v>170</v>
      </c>
      <c r="G126" s="19">
        <v>99</v>
      </c>
      <c r="H126" s="19">
        <v>71</v>
      </c>
      <c r="I126" s="20">
        <v>6.9563794091169493</v>
      </c>
      <c r="J126" s="26">
        <v>24438</v>
      </c>
      <c r="K126" s="19">
        <v>1</v>
      </c>
      <c r="L126" s="19">
        <v>0</v>
      </c>
      <c r="M126" s="19">
        <v>1</v>
      </c>
      <c r="N126" s="20">
        <v>12.987012987012987</v>
      </c>
      <c r="O126" s="19">
        <v>0</v>
      </c>
      <c r="P126" s="20">
        <v>0</v>
      </c>
      <c r="Q126" s="18">
        <v>-93</v>
      </c>
      <c r="R126" s="20">
        <v>-0.38055487355757428</v>
      </c>
      <c r="S126" s="22"/>
    </row>
    <row r="127" spans="1:19" s="13" customFormat="1">
      <c r="A127" s="18" t="s">
        <v>151</v>
      </c>
      <c r="B127" s="19">
        <v>85</v>
      </c>
      <c r="C127" s="19">
        <v>38</v>
      </c>
      <c r="D127" s="19">
        <v>47</v>
      </c>
      <c r="E127" s="20">
        <v>3.4967911798584828</v>
      </c>
      <c r="F127" s="19">
        <v>140</v>
      </c>
      <c r="G127" s="19">
        <v>77</v>
      </c>
      <c r="H127" s="19">
        <v>63</v>
      </c>
      <c r="I127" s="20">
        <v>5.7594207668257367</v>
      </c>
      <c r="J127" s="26">
        <v>24308</v>
      </c>
      <c r="K127" s="19">
        <v>2</v>
      </c>
      <c r="L127" s="19">
        <v>1</v>
      </c>
      <c r="M127" s="19">
        <v>1</v>
      </c>
      <c r="N127" s="20">
        <v>23.529411764705884</v>
      </c>
      <c r="O127" s="19">
        <v>0</v>
      </c>
      <c r="P127" s="20">
        <v>0</v>
      </c>
      <c r="Q127" s="18">
        <v>-55</v>
      </c>
      <c r="R127" s="20">
        <v>-0.22626295869672536</v>
      </c>
      <c r="S127" s="22"/>
    </row>
    <row r="128" spans="1:19" s="13" customFormat="1">
      <c r="A128" s="18" t="s">
        <v>160</v>
      </c>
      <c r="B128" s="19">
        <v>97</v>
      </c>
      <c r="C128" s="19">
        <v>52</v>
      </c>
      <c r="D128" s="19">
        <v>45</v>
      </c>
      <c r="E128" s="20">
        <v>3.9540192401760965</v>
      </c>
      <c r="F128" s="19">
        <v>137</v>
      </c>
      <c r="G128" s="19">
        <v>82</v>
      </c>
      <c r="H128" s="19">
        <v>55</v>
      </c>
      <c r="I128" s="20">
        <v>5.5845426381868579</v>
      </c>
      <c r="J128" s="26">
        <v>24532</v>
      </c>
      <c r="K128" s="19">
        <v>1</v>
      </c>
      <c r="L128" s="19">
        <v>1</v>
      </c>
      <c r="M128" s="19">
        <v>0</v>
      </c>
      <c r="N128" s="20">
        <v>10.309278350515465</v>
      </c>
      <c r="O128" s="19">
        <v>0</v>
      </c>
      <c r="P128" s="20">
        <v>0</v>
      </c>
      <c r="Q128" s="18">
        <v>-40</v>
      </c>
      <c r="R128" s="20">
        <v>-0.16305233980107614</v>
      </c>
      <c r="S128" s="22"/>
    </row>
    <row r="129" spans="1:19" s="13" customFormat="1">
      <c r="A129" s="18" t="s">
        <v>201</v>
      </c>
      <c r="B129" s="19">
        <v>84</v>
      </c>
      <c r="C129" s="19">
        <v>44</v>
      </c>
      <c r="D129" s="19">
        <v>40</v>
      </c>
      <c r="E129" s="20">
        <v>3.404669260700389</v>
      </c>
      <c r="F129" s="19">
        <v>156</v>
      </c>
      <c r="G129" s="19">
        <v>87</v>
      </c>
      <c r="H129" s="19">
        <v>69</v>
      </c>
      <c r="I129" s="20">
        <v>6.3229571984435795</v>
      </c>
      <c r="J129" s="26">
        <v>24672</v>
      </c>
      <c r="K129" s="19">
        <v>3</v>
      </c>
      <c r="L129" s="19">
        <v>2</v>
      </c>
      <c r="M129" s="19">
        <v>1</v>
      </c>
      <c r="N129" s="20">
        <v>35.714285714285715</v>
      </c>
      <c r="O129" s="19">
        <v>0</v>
      </c>
      <c r="P129" s="20">
        <v>0</v>
      </c>
      <c r="Q129" s="18">
        <v>-72</v>
      </c>
      <c r="R129" s="20">
        <v>-0.29182879377431908</v>
      </c>
      <c r="S129" s="22"/>
    </row>
    <row r="130" spans="1:19" s="13" customFormat="1">
      <c r="A130" s="18" t="s">
        <v>238</v>
      </c>
      <c r="B130" s="19">
        <v>75</v>
      </c>
      <c r="C130" s="19">
        <v>43</v>
      </c>
      <c r="D130" s="19">
        <v>32</v>
      </c>
      <c r="E130" s="20">
        <v>3.048532639622795</v>
      </c>
      <c r="F130" s="19">
        <v>150</v>
      </c>
      <c r="G130" s="19">
        <v>83</v>
      </c>
      <c r="H130" s="19">
        <v>67</v>
      </c>
      <c r="I130" s="20">
        <v>6.0970652792455899</v>
      </c>
      <c r="J130" s="26">
        <v>24602</v>
      </c>
      <c r="K130" s="19">
        <v>2</v>
      </c>
      <c r="L130" s="19">
        <v>1</v>
      </c>
      <c r="M130" s="19">
        <v>1</v>
      </c>
      <c r="N130" s="20">
        <v>26.666666666666668</v>
      </c>
      <c r="O130" s="19">
        <v>0</v>
      </c>
      <c r="P130" s="20">
        <v>0</v>
      </c>
      <c r="Q130" s="18">
        <v>-75</v>
      </c>
      <c r="R130" s="20">
        <v>-0.30485326396227946</v>
      </c>
      <c r="S130" s="22"/>
    </row>
    <row r="131" spans="1:19" s="13" customFormat="1">
      <c r="A131" s="18" t="s">
        <v>276</v>
      </c>
      <c r="B131" s="19">
        <v>49</v>
      </c>
      <c r="C131" s="19">
        <v>32</v>
      </c>
      <c r="D131" s="19">
        <v>17</v>
      </c>
      <c r="E131" s="20">
        <v>2.0191198285808474</v>
      </c>
      <c r="F131" s="19">
        <v>143</v>
      </c>
      <c r="G131" s="19">
        <v>87</v>
      </c>
      <c r="H131" s="19">
        <v>56</v>
      </c>
      <c r="I131" s="20">
        <v>5.8925333772869619</v>
      </c>
      <c r="J131" s="26">
        <v>24268</v>
      </c>
      <c r="K131" s="19">
        <v>2</v>
      </c>
      <c r="L131" s="19">
        <v>1</v>
      </c>
      <c r="M131" s="19">
        <v>1</v>
      </c>
      <c r="N131" s="20">
        <v>40.816326530612244</v>
      </c>
      <c r="O131" s="19">
        <v>0</v>
      </c>
      <c r="P131" s="20">
        <v>0</v>
      </c>
      <c r="Q131" s="18">
        <v>-94</v>
      </c>
      <c r="R131" s="20">
        <v>-0.3873413548706115</v>
      </c>
      <c r="S131" s="22"/>
    </row>
    <row r="132" spans="1:19" s="13" customFormat="1">
      <c r="A132" s="18" t="s">
        <v>277</v>
      </c>
      <c r="B132" s="19">
        <v>56</v>
      </c>
      <c r="C132" s="19">
        <v>26</v>
      </c>
      <c r="D132" s="19">
        <v>30</v>
      </c>
      <c r="E132" s="20">
        <v>2.3057602832791204</v>
      </c>
      <c r="F132" s="19">
        <v>179</v>
      </c>
      <c r="G132" s="19">
        <v>114</v>
      </c>
      <c r="H132" s="19">
        <v>65</v>
      </c>
      <c r="I132" s="20">
        <v>7.3701980483386178</v>
      </c>
      <c r="J132" s="26">
        <v>24287</v>
      </c>
      <c r="K132" s="19">
        <v>1</v>
      </c>
      <c r="L132" s="19">
        <v>1</v>
      </c>
      <c r="M132" s="19">
        <v>0</v>
      </c>
      <c r="N132" s="20">
        <v>17.857142857142858</v>
      </c>
      <c r="O132" s="19">
        <v>0</v>
      </c>
      <c r="P132" s="20">
        <v>0</v>
      </c>
      <c r="Q132" s="18">
        <v>-123</v>
      </c>
      <c r="R132" s="20">
        <v>-0.50644377650594974</v>
      </c>
      <c r="S132" s="22"/>
    </row>
    <row r="133" spans="1:19" s="13" customFormat="1">
      <c r="A133" s="18" t="s">
        <v>299</v>
      </c>
      <c r="B133" s="19">
        <v>49</v>
      </c>
      <c r="C133" s="19">
        <v>26</v>
      </c>
      <c r="D133" s="19">
        <v>23</v>
      </c>
      <c r="E133" s="20">
        <v>2.0155485171321623</v>
      </c>
      <c r="F133" s="19">
        <v>204</v>
      </c>
      <c r="G133" s="19">
        <v>122</v>
      </c>
      <c r="H133" s="19">
        <v>82</v>
      </c>
      <c r="I133" s="20">
        <v>8.3912632141828798</v>
      </c>
      <c r="J133" s="26">
        <v>24311</v>
      </c>
      <c r="K133" s="19">
        <v>3</v>
      </c>
      <c r="L133" s="19">
        <v>1</v>
      </c>
      <c r="M133" s="19">
        <v>2</v>
      </c>
      <c r="N133" s="20">
        <v>61.224489795918366</v>
      </c>
      <c r="O133" s="19">
        <v>0</v>
      </c>
      <c r="P133" s="20">
        <v>0</v>
      </c>
      <c r="Q133" s="18">
        <v>-155</v>
      </c>
      <c r="R133" s="20">
        <v>-0.63757146970507173</v>
      </c>
      <c r="S133" s="22"/>
    </row>
    <row r="134" spans="1:19" s="13" customFormat="1">
      <c r="A134" s="18" t="s">
        <v>311</v>
      </c>
      <c r="B134" s="19">
        <v>44</v>
      </c>
      <c r="C134" s="19">
        <v>21</v>
      </c>
      <c r="D134" s="19">
        <v>23</v>
      </c>
      <c r="E134" s="20">
        <v>1.8059431948776883</v>
      </c>
      <c r="F134" s="19">
        <v>167</v>
      </c>
      <c r="G134" s="19">
        <v>93</v>
      </c>
      <c r="H134" s="19">
        <v>74</v>
      </c>
      <c r="I134" s="20">
        <v>6.8543753078312264</v>
      </c>
      <c r="J134" s="26">
        <v>24364</v>
      </c>
      <c r="K134" s="19">
        <v>0</v>
      </c>
      <c r="L134" s="19">
        <v>0</v>
      </c>
      <c r="M134" s="19">
        <v>0</v>
      </c>
      <c r="N134" s="20">
        <v>0</v>
      </c>
      <c r="O134" s="19">
        <v>1</v>
      </c>
      <c r="P134" s="856">
        <v>2272.7272727272725</v>
      </c>
      <c r="Q134" s="18">
        <v>-123</v>
      </c>
      <c r="R134" s="20">
        <v>-0.50484321129535381</v>
      </c>
      <c r="S134" s="22"/>
    </row>
    <row r="135" spans="1:19" s="13" customFormat="1">
      <c r="A135" s="18" t="s">
        <v>352</v>
      </c>
      <c r="B135" s="19">
        <v>41</v>
      </c>
      <c r="C135" s="19">
        <v>18</v>
      </c>
      <c r="D135" s="19">
        <v>23</v>
      </c>
      <c r="E135" s="20">
        <v>1.6868262980334074</v>
      </c>
      <c r="F135" s="19">
        <v>192</v>
      </c>
      <c r="G135" s="19">
        <v>107</v>
      </c>
      <c r="H135" s="19">
        <v>85</v>
      </c>
      <c r="I135" s="20">
        <v>7.8992841273759566</v>
      </c>
      <c r="J135" s="26">
        <v>24306</v>
      </c>
      <c r="K135" s="19">
        <v>1</v>
      </c>
      <c r="L135" s="19">
        <v>0</v>
      </c>
      <c r="M135" s="19">
        <v>1</v>
      </c>
      <c r="N135" s="20">
        <v>24.390243902439025</v>
      </c>
      <c r="O135" s="19"/>
      <c r="P135" s="856">
        <v>0</v>
      </c>
      <c r="Q135" s="18">
        <v>-151</v>
      </c>
      <c r="R135" s="20">
        <v>-0.62124578293425492</v>
      </c>
      <c r="S135" s="22"/>
    </row>
    <row r="136" spans="1:19" s="13" customFormat="1">
      <c r="A136" s="46" t="s">
        <v>403</v>
      </c>
      <c r="B136" s="21">
        <v>5</v>
      </c>
      <c r="C136" s="21">
        <v>2</v>
      </c>
      <c r="D136" s="21">
        <v>3</v>
      </c>
      <c r="E136" s="515">
        <v>0.2053725457980777</v>
      </c>
      <c r="F136" s="21">
        <v>173</v>
      </c>
      <c r="G136" s="21">
        <v>94</v>
      </c>
      <c r="H136" s="21">
        <v>79</v>
      </c>
      <c r="I136" s="515">
        <v>7.1058900846134891</v>
      </c>
      <c r="J136" s="25">
        <v>24346</v>
      </c>
      <c r="K136" s="21">
        <v>0</v>
      </c>
      <c r="L136" s="21">
        <v>0</v>
      </c>
      <c r="M136" s="21">
        <v>0</v>
      </c>
      <c r="N136" s="515"/>
      <c r="O136" s="21"/>
      <c r="P136" s="671"/>
      <c r="Q136" s="46"/>
      <c r="R136" s="515"/>
      <c r="S136" s="47"/>
    </row>
    <row r="137" spans="1:19">
      <c r="A137" s="565" t="s">
        <v>36</v>
      </c>
      <c r="B137" s="19"/>
      <c r="C137" s="19"/>
      <c r="D137" s="19"/>
      <c r="E137" s="20"/>
      <c r="F137" s="19"/>
      <c r="G137" s="19"/>
      <c r="H137" s="19"/>
      <c r="I137" s="20"/>
      <c r="J137" s="211"/>
      <c r="K137" s="19"/>
      <c r="L137" s="19"/>
      <c r="M137" s="19"/>
      <c r="N137" s="20"/>
      <c r="O137" s="19"/>
      <c r="P137" s="20"/>
      <c r="Q137" s="18"/>
      <c r="R137" s="18"/>
      <c r="S137" s="54"/>
    </row>
    <row r="138" spans="1:19">
      <c r="A138" s="276" t="s">
        <v>139</v>
      </c>
      <c r="B138" s="19">
        <v>153</v>
      </c>
      <c r="C138" s="19">
        <v>85</v>
      </c>
      <c r="D138" s="19">
        <v>68</v>
      </c>
      <c r="E138" s="20">
        <v>5.8099794941900207</v>
      </c>
      <c r="F138" s="19">
        <v>172</v>
      </c>
      <c r="G138" s="19">
        <v>105</v>
      </c>
      <c r="H138" s="19">
        <v>67</v>
      </c>
      <c r="I138" s="20">
        <v>6.5314802156907419</v>
      </c>
      <c r="J138" s="26">
        <v>26334</v>
      </c>
      <c r="K138" s="19">
        <v>3</v>
      </c>
      <c r="L138" s="19">
        <v>1</v>
      </c>
      <c r="M138" s="19">
        <v>2</v>
      </c>
      <c r="N138" s="20">
        <v>19.607843137254903</v>
      </c>
      <c r="O138" s="19">
        <v>0</v>
      </c>
      <c r="P138" s="20">
        <v>0</v>
      </c>
      <c r="Q138" s="18">
        <v>-19</v>
      </c>
      <c r="R138" s="20">
        <v>-7.2150072150072145E-2</v>
      </c>
      <c r="S138" s="22"/>
    </row>
    <row r="139" spans="1:19">
      <c r="A139" s="276" t="s">
        <v>151</v>
      </c>
      <c r="B139" s="19">
        <v>139</v>
      </c>
      <c r="C139" s="19">
        <v>65</v>
      </c>
      <c r="D139" s="19">
        <v>74</v>
      </c>
      <c r="E139" s="20">
        <v>5.2761434807363825</v>
      </c>
      <c r="F139" s="19">
        <v>162</v>
      </c>
      <c r="G139" s="19">
        <v>96</v>
      </c>
      <c r="H139" s="19">
        <v>66</v>
      </c>
      <c r="I139" s="20">
        <v>6.1491744163977984</v>
      </c>
      <c r="J139" s="26">
        <v>26345</v>
      </c>
      <c r="K139" s="19">
        <v>1</v>
      </c>
      <c r="L139" s="19">
        <v>1</v>
      </c>
      <c r="M139" s="19">
        <v>0</v>
      </c>
      <c r="N139" s="20">
        <v>7.1942446043165464</v>
      </c>
      <c r="O139" s="19">
        <v>0</v>
      </c>
      <c r="P139" s="20">
        <v>0</v>
      </c>
      <c r="Q139" s="18">
        <v>-23</v>
      </c>
      <c r="R139" s="20">
        <v>-8.7303093566141576E-2</v>
      </c>
      <c r="S139" s="22"/>
    </row>
    <row r="140" spans="1:19">
      <c r="A140" s="276" t="s">
        <v>160</v>
      </c>
      <c r="B140" s="19">
        <v>123</v>
      </c>
      <c r="C140" s="19">
        <v>64</v>
      </c>
      <c r="D140" s="19">
        <v>59</v>
      </c>
      <c r="E140" s="20">
        <v>4.615384615384615</v>
      </c>
      <c r="F140" s="19">
        <v>164</v>
      </c>
      <c r="G140" s="19">
        <v>102</v>
      </c>
      <c r="H140" s="19">
        <v>62</v>
      </c>
      <c r="I140" s="20">
        <v>6.1538461538461542</v>
      </c>
      <c r="J140" s="26">
        <v>26650</v>
      </c>
      <c r="K140" s="19">
        <v>3</v>
      </c>
      <c r="L140" s="19">
        <v>3</v>
      </c>
      <c r="M140" s="19">
        <v>0</v>
      </c>
      <c r="N140" s="20">
        <v>24.390243902439025</v>
      </c>
      <c r="O140" s="19">
        <v>0</v>
      </c>
      <c r="P140" s="20">
        <v>0</v>
      </c>
      <c r="Q140" s="18">
        <v>-41</v>
      </c>
      <c r="R140" s="20">
        <v>-0.15384615384615385</v>
      </c>
      <c r="S140" s="22"/>
    </row>
    <row r="141" spans="1:19">
      <c r="A141" s="276" t="s">
        <v>201</v>
      </c>
      <c r="B141" s="19">
        <v>106</v>
      </c>
      <c r="C141" s="19">
        <v>48</v>
      </c>
      <c r="D141" s="19">
        <v>58</v>
      </c>
      <c r="E141" s="20">
        <v>3.962468692759149</v>
      </c>
      <c r="F141" s="19">
        <v>179</v>
      </c>
      <c r="G141" s="19">
        <v>93</v>
      </c>
      <c r="H141" s="19">
        <v>86</v>
      </c>
      <c r="I141" s="20">
        <v>6.6913386415461105</v>
      </c>
      <c r="J141" s="26">
        <v>26751</v>
      </c>
      <c r="K141" s="19">
        <v>1</v>
      </c>
      <c r="L141" s="19">
        <v>1</v>
      </c>
      <c r="M141" s="19">
        <v>0</v>
      </c>
      <c r="N141" s="20">
        <v>9.433962264150944</v>
      </c>
      <c r="O141" s="19">
        <v>0</v>
      </c>
      <c r="P141" s="20">
        <v>0</v>
      </c>
      <c r="Q141" s="18">
        <v>-73</v>
      </c>
      <c r="R141" s="20">
        <v>-0.27288699487869611</v>
      </c>
      <c r="S141" s="22"/>
    </row>
    <row r="142" spans="1:19">
      <c r="A142" s="276" t="s">
        <v>238</v>
      </c>
      <c r="B142" s="19">
        <v>94</v>
      </c>
      <c r="C142" s="19">
        <v>53</v>
      </c>
      <c r="D142" s="19">
        <v>41</v>
      </c>
      <c r="E142" s="20">
        <v>3.5204673982247856</v>
      </c>
      <c r="F142" s="19">
        <v>159</v>
      </c>
      <c r="G142" s="19">
        <v>94</v>
      </c>
      <c r="H142" s="19">
        <v>65</v>
      </c>
      <c r="I142" s="20">
        <v>5.9548331523163922</v>
      </c>
      <c r="J142" s="26">
        <v>26701</v>
      </c>
      <c r="K142" s="19">
        <v>4</v>
      </c>
      <c r="L142" s="19">
        <v>4</v>
      </c>
      <c r="M142" s="19">
        <v>0</v>
      </c>
      <c r="N142" s="20">
        <v>42.553191489361701</v>
      </c>
      <c r="O142" s="19">
        <v>0</v>
      </c>
      <c r="P142" s="20">
        <v>0</v>
      </c>
      <c r="Q142" s="18">
        <v>-65</v>
      </c>
      <c r="R142" s="20">
        <v>-0.24343657540916069</v>
      </c>
      <c r="S142" s="22"/>
    </row>
    <row r="143" spans="1:19">
      <c r="A143" s="276" t="s">
        <v>276</v>
      </c>
      <c r="B143" s="19">
        <v>122</v>
      </c>
      <c r="C143" s="19">
        <v>68</v>
      </c>
      <c r="D143" s="19">
        <v>54</v>
      </c>
      <c r="E143" s="20">
        <v>4.5691172615257853</v>
      </c>
      <c r="F143" s="19">
        <v>167</v>
      </c>
      <c r="G143" s="19">
        <v>101</v>
      </c>
      <c r="H143" s="19">
        <v>66</v>
      </c>
      <c r="I143" s="20">
        <v>6.254447398973821</v>
      </c>
      <c r="J143" s="26">
        <v>26701</v>
      </c>
      <c r="K143" s="19">
        <v>1</v>
      </c>
      <c r="L143" s="19">
        <v>1</v>
      </c>
      <c r="M143" s="19">
        <v>0</v>
      </c>
      <c r="N143" s="20">
        <v>8.1967213114754092</v>
      </c>
      <c r="O143" s="19">
        <v>0</v>
      </c>
      <c r="P143" s="20">
        <v>0</v>
      </c>
      <c r="Q143" s="18">
        <v>-45</v>
      </c>
      <c r="R143" s="20">
        <v>-0.16853301374480356</v>
      </c>
      <c r="S143" s="22"/>
    </row>
    <row r="144" spans="1:19">
      <c r="A144" s="276" t="s">
        <v>277</v>
      </c>
      <c r="B144" s="19">
        <v>112</v>
      </c>
      <c r="C144" s="19">
        <v>57</v>
      </c>
      <c r="D144" s="19">
        <v>55</v>
      </c>
      <c r="E144" s="20">
        <v>4.1789485466960192</v>
      </c>
      <c r="F144" s="19">
        <v>212</v>
      </c>
      <c r="G144" s="19">
        <v>122</v>
      </c>
      <c r="H144" s="19">
        <v>90</v>
      </c>
      <c r="I144" s="20">
        <v>7.9101526062460357</v>
      </c>
      <c r="J144" s="26">
        <v>26801</v>
      </c>
      <c r="K144" s="19">
        <v>1</v>
      </c>
      <c r="L144" s="19">
        <v>0</v>
      </c>
      <c r="M144" s="19">
        <v>1</v>
      </c>
      <c r="N144" s="20">
        <v>8.9285714285714288</v>
      </c>
      <c r="O144" s="19">
        <v>0</v>
      </c>
      <c r="P144" s="20">
        <v>0</v>
      </c>
      <c r="Q144" s="18">
        <v>-100</v>
      </c>
      <c r="R144" s="20">
        <v>-0.37312040595500168</v>
      </c>
      <c r="S144" s="22"/>
    </row>
    <row r="145" spans="1:19">
      <c r="A145" s="276" t="s">
        <v>299</v>
      </c>
      <c r="B145" s="19">
        <v>97</v>
      </c>
      <c r="C145" s="19">
        <v>52</v>
      </c>
      <c r="D145" s="19">
        <v>45</v>
      </c>
      <c r="E145" s="20">
        <v>3.6134031179571235</v>
      </c>
      <c r="F145" s="19">
        <v>185</v>
      </c>
      <c r="G145" s="19">
        <v>104</v>
      </c>
      <c r="H145" s="19">
        <v>81</v>
      </c>
      <c r="I145" s="20">
        <v>6.8915420290934826</v>
      </c>
      <c r="J145" s="26">
        <v>26844.5</v>
      </c>
      <c r="K145" s="19">
        <v>1</v>
      </c>
      <c r="L145" s="19">
        <v>0</v>
      </c>
      <c r="M145" s="19">
        <v>1</v>
      </c>
      <c r="N145" s="20">
        <v>10.309278350515465</v>
      </c>
      <c r="O145" s="19">
        <v>0</v>
      </c>
      <c r="P145" s="20">
        <v>0</v>
      </c>
      <c r="Q145" s="18">
        <v>-88</v>
      </c>
      <c r="R145" s="20">
        <v>-0.32781389111363596</v>
      </c>
      <c r="S145" s="22"/>
    </row>
    <row r="146" spans="1:19">
      <c r="A146" s="276" t="s">
        <v>311</v>
      </c>
      <c r="B146" s="19">
        <v>85</v>
      </c>
      <c r="C146" s="19">
        <v>44</v>
      </c>
      <c r="D146" s="19">
        <v>41</v>
      </c>
      <c r="E146" s="20">
        <v>3.1486146095717884</v>
      </c>
      <c r="F146" s="19">
        <v>183</v>
      </c>
      <c r="G146" s="19">
        <v>102</v>
      </c>
      <c r="H146" s="19">
        <v>81</v>
      </c>
      <c r="I146" s="20">
        <v>6.7787820417839679</v>
      </c>
      <c r="J146" s="26">
        <v>26996</v>
      </c>
      <c r="K146" s="19">
        <v>0</v>
      </c>
      <c r="L146" s="19">
        <v>0</v>
      </c>
      <c r="M146" s="19">
        <v>0</v>
      </c>
      <c r="N146" s="20">
        <v>0</v>
      </c>
      <c r="O146" s="19">
        <v>0</v>
      </c>
      <c r="P146" s="20">
        <v>0</v>
      </c>
      <c r="Q146" s="18">
        <v>-98</v>
      </c>
      <c r="R146" s="20">
        <v>-0.36301674322121796</v>
      </c>
      <c r="S146" s="22"/>
    </row>
    <row r="147" spans="1:19">
      <c r="A147" s="276" t="s">
        <v>352</v>
      </c>
      <c r="B147" s="19">
        <v>66</v>
      </c>
      <c r="C147" s="19">
        <v>35</v>
      </c>
      <c r="D147" s="19">
        <v>31</v>
      </c>
      <c r="E147" s="20">
        <v>2.4411895250776743</v>
      </c>
      <c r="F147" s="19">
        <v>194</v>
      </c>
      <c r="G147" s="19">
        <v>114</v>
      </c>
      <c r="H147" s="19">
        <v>80</v>
      </c>
      <c r="I147" s="20">
        <v>7.1756176949252852</v>
      </c>
      <c r="J147" s="26">
        <v>27036</v>
      </c>
      <c r="K147" s="19">
        <v>0</v>
      </c>
      <c r="L147" s="19">
        <v>0</v>
      </c>
      <c r="M147" s="19">
        <v>0</v>
      </c>
      <c r="N147" s="20">
        <v>0</v>
      </c>
      <c r="O147" s="19">
        <v>0</v>
      </c>
      <c r="P147" s="20">
        <v>0</v>
      </c>
      <c r="Q147" s="18">
        <v>-128</v>
      </c>
      <c r="R147" s="20">
        <v>-0.47344281698476104</v>
      </c>
      <c r="S147" s="22"/>
    </row>
    <row r="148" spans="1:19">
      <c r="A148" s="276" t="s">
        <v>403</v>
      </c>
      <c r="B148" s="19">
        <v>72</v>
      </c>
      <c r="C148" s="19">
        <v>40</v>
      </c>
      <c r="D148" s="19">
        <v>32</v>
      </c>
      <c r="E148" s="20">
        <v>2.6570226584987822</v>
      </c>
      <c r="F148" s="19">
        <v>212</v>
      </c>
      <c r="G148" s="19">
        <v>122</v>
      </c>
      <c r="H148" s="19">
        <v>90</v>
      </c>
      <c r="I148" s="20">
        <v>7.8234556055797473</v>
      </c>
      <c r="J148" s="26">
        <v>27098</v>
      </c>
      <c r="K148" s="19">
        <v>1</v>
      </c>
      <c r="L148" s="19">
        <v>0</v>
      </c>
      <c r="M148" s="19">
        <v>1</v>
      </c>
      <c r="N148" s="20">
        <v>13.888888888888889</v>
      </c>
      <c r="O148" s="19">
        <v>1</v>
      </c>
      <c r="P148" s="20">
        <v>1388.8888888888889</v>
      </c>
      <c r="Q148" s="18">
        <v>-140</v>
      </c>
      <c r="R148" s="20">
        <v>-0.51664329470809656</v>
      </c>
      <c r="S148" s="22"/>
    </row>
    <row r="149" spans="1:19">
      <c r="A149" s="38" t="s">
        <v>37</v>
      </c>
      <c r="B149" s="16"/>
      <c r="C149" s="16"/>
      <c r="D149" s="16"/>
      <c r="E149" s="17"/>
      <c r="F149" s="16"/>
      <c r="G149" s="16"/>
      <c r="H149" s="16"/>
      <c r="I149" s="17"/>
      <c r="J149" s="210"/>
      <c r="K149" s="16"/>
      <c r="L149" s="16"/>
      <c r="M149" s="16"/>
      <c r="N149" s="17"/>
      <c r="O149" s="16"/>
      <c r="P149" s="17"/>
      <c r="Q149" s="34"/>
      <c r="R149" s="34"/>
      <c r="S149" s="35"/>
    </row>
    <row r="150" spans="1:19" s="6" customFormat="1">
      <c r="A150" s="276" t="s">
        <v>139</v>
      </c>
      <c r="B150" s="19">
        <v>81</v>
      </c>
      <c r="C150" s="19">
        <v>46</v>
      </c>
      <c r="D150" s="19">
        <v>35</v>
      </c>
      <c r="E150" s="20">
        <v>2.3533513466399372</v>
      </c>
      <c r="F150" s="19">
        <v>259</v>
      </c>
      <c r="G150" s="19">
        <v>150</v>
      </c>
      <c r="H150" s="19">
        <v>109</v>
      </c>
      <c r="I150" s="20">
        <v>7.5249135651820218</v>
      </c>
      <c r="J150" s="26">
        <v>34419</v>
      </c>
      <c r="K150" s="19">
        <v>1</v>
      </c>
      <c r="L150" s="19">
        <v>1</v>
      </c>
      <c r="M150" s="19">
        <v>0</v>
      </c>
      <c r="N150" s="20">
        <v>12.345679012345679</v>
      </c>
      <c r="O150" s="19">
        <v>0</v>
      </c>
      <c r="P150" s="20">
        <v>0</v>
      </c>
      <c r="Q150" s="18">
        <v>-178</v>
      </c>
      <c r="R150" s="20">
        <v>-0.5171562218542084</v>
      </c>
      <c r="S150" s="22"/>
    </row>
    <row r="151" spans="1:19" s="6" customFormat="1">
      <c r="A151" s="276" t="s">
        <v>151</v>
      </c>
      <c r="B151" s="19">
        <v>96</v>
      </c>
      <c r="C151" s="19">
        <v>58</v>
      </c>
      <c r="D151" s="19">
        <v>38</v>
      </c>
      <c r="E151" s="20">
        <v>2.7830120307290911</v>
      </c>
      <c r="F151" s="19">
        <v>259</v>
      </c>
      <c r="G151" s="19">
        <v>149</v>
      </c>
      <c r="H151" s="19">
        <v>110</v>
      </c>
      <c r="I151" s="20">
        <v>7.5083345412378604</v>
      </c>
      <c r="J151" s="26">
        <v>34495</v>
      </c>
      <c r="K151" s="19">
        <v>1</v>
      </c>
      <c r="L151" s="19">
        <v>1</v>
      </c>
      <c r="M151" s="19">
        <v>0</v>
      </c>
      <c r="N151" s="20">
        <v>10.416666666666666</v>
      </c>
      <c r="O151" s="19">
        <v>0</v>
      </c>
      <c r="P151" s="20">
        <v>0</v>
      </c>
      <c r="Q151" s="18">
        <v>-163</v>
      </c>
      <c r="R151" s="20">
        <v>-0.47253225105087693</v>
      </c>
      <c r="S151" s="22"/>
    </row>
    <row r="152" spans="1:19" s="6" customFormat="1">
      <c r="A152" s="276" t="s">
        <v>160</v>
      </c>
      <c r="B152" s="19">
        <v>79</v>
      </c>
      <c r="C152" s="19">
        <v>37</v>
      </c>
      <c r="D152" s="19">
        <v>42</v>
      </c>
      <c r="E152" s="20">
        <v>2.2911832946635733</v>
      </c>
      <c r="F152" s="19">
        <v>223</v>
      </c>
      <c r="G152" s="19">
        <v>132</v>
      </c>
      <c r="H152" s="19">
        <v>91</v>
      </c>
      <c r="I152" s="20">
        <v>6.4675174013921115</v>
      </c>
      <c r="J152" s="26">
        <v>34480</v>
      </c>
      <c r="K152" s="19">
        <v>3</v>
      </c>
      <c r="L152" s="19">
        <v>2</v>
      </c>
      <c r="M152" s="19">
        <v>1</v>
      </c>
      <c r="N152" s="20">
        <v>37.974683544303801</v>
      </c>
      <c r="O152" s="19">
        <v>0</v>
      </c>
      <c r="P152" s="20">
        <v>0</v>
      </c>
      <c r="Q152" s="18">
        <v>-144</v>
      </c>
      <c r="R152" s="20">
        <v>-0.41763341067285381</v>
      </c>
      <c r="S152" s="22"/>
    </row>
    <row r="153" spans="1:19" s="6" customFormat="1">
      <c r="A153" s="276" t="s">
        <v>201</v>
      </c>
      <c r="B153" s="19">
        <v>73</v>
      </c>
      <c r="C153" s="19">
        <v>41</v>
      </c>
      <c r="D153" s="19">
        <v>32</v>
      </c>
      <c r="E153" s="20">
        <v>2.1204903270783708</v>
      </c>
      <c r="F153" s="19">
        <v>258</v>
      </c>
      <c r="G153" s="19">
        <v>145</v>
      </c>
      <c r="H153" s="19">
        <v>113</v>
      </c>
      <c r="I153" s="20">
        <v>7.4943356765235576</v>
      </c>
      <c r="J153" s="26">
        <v>34426</v>
      </c>
      <c r="K153" s="19">
        <v>4</v>
      </c>
      <c r="L153" s="19">
        <v>1</v>
      </c>
      <c r="M153" s="19">
        <v>3</v>
      </c>
      <c r="N153" s="20">
        <v>54.794520547945204</v>
      </c>
      <c r="O153" s="19">
        <v>0</v>
      </c>
      <c r="P153" s="20">
        <v>0</v>
      </c>
      <c r="Q153" s="18">
        <v>-185</v>
      </c>
      <c r="R153" s="20">
        <v>-0.53738453494451865</v>
      </c>
      <c r="S153" s="22"/>
    </row>
    <row r="154" spans="1:19" s="6" customFormat="1">
      <c r="A154" s="276" t="s">
        <v>238</v>
      </c>
      <c r="B154" s="19">
        <v>95</v>
      </c>
      <c r="C154" s="19">
        <v>50</v>
      </c>
      <c r="D154" s="19">
        <v>45</v>
      </c>
      <c r="E154" s="20">
        <v>2.757379618610861</v>
      </c>
      <c r="F154" s="19">
        <v>261</v>
      </c>
      <c r="G154" s="19">
        <v>157</v>
      </c>
      <c r="H154" s="19">
        <v>104</v>
      </c>
      <c r="I154" s="20">
        <v>7.5755376890256292</v>
      </c>
      <c r="J154" s="26">
        <v>34453</v>
      </c>
      <c r="K154" s="19">
        <v>1</v>
      </c>
      <c r="L154" s="19">
        <v>1</v>
      </c>
      <c r="M154" s="19">
        <v>0</v>
      </c>
      <c r="N154" s="20">
        <v>10.526315789473685</v>
      </c>
      <c r="O154" s="19">
        <v>0</v>
      </c>
      <c r="P154" s="20">
        <v>0</v>
      </c>
      <c r="Q154" s="18">
        <v>-166</v>
      </c>
      <c r="R154" s="20">
        <v>-0.48181580704147681</v>
      </c>
      <c r="S154" s="22"/>
    </row>
    <row r="155" spans="1:19" s="6" customFormat="1">
      <c r="A155" s="276" t="s">
        <v>276</v>
      </c>
      <c r="B155" s="19">
        <v>54</v>
      </c>
      <c r="C155" s="19">
        <v>29</v>
      </c>
      <c r="D155" s="19">
        <v>25</v>
      </c>
      <c r="E155" s="20">
        <v>1.6292541636495292</v>
      </c>
      <c r="F155" s="19">
        <v>297</v>
      </c>
      <c r="G155" s="19">
        <v>157</v>
      </c>
      <c r="H155" s="19">
        <v>140</v>
      </c>
      <c r="I155" s="20">
        <v>8.9608979000724105</v>
      </c>
      <c r="J155" s="26">
        <v>33144</v>
      </c>
      <c r="K155" s="19">
        <v>1</v>
      </c>
      <c r="L155" s="19">
        <v>1</v>
      </c>
      <c r="M155" s="19">
        <v>0</v>
      </c>
      <c r="N155" s="20">
        <v>18.518518518518519</v>
      </c>
      <c r="O155" s="19">
        <v>0</v>
      </c>
      <c r="P155" s="20">
        <v>0</v>
      </c>
      <c r="Q155" s="18">
        <v>-243</v>
      </c>
      <c r="R155" s="20">
        <v>-0.73316437364228815</v>
      </c>
      <c r="S155" s="22"/>
    </row>
    <row r="156" spans="1:19" s="6" customFormat="1">
      <c r="A156" s="18" t="s">
        <v>277</v>
      </c>
      <c r="B156" s="19">
        <v>56</v>
      </c>
      <c r="C156" s="19">
        <v>29</v>
      </c>
      <c r="D156" s="19">
        <v>27</v>
      </c>
      <c r="E156" s="20">
        <v>1.6935313152085161</v>
      </c>
      <c r="F156" s="19">
        <v>288</v>
      </c>
      <c r="G156" s="19">
        <v>166</v>
      </c>
      <c r="H156" s="19">
        <v>122</v>
      </c>
      <c r="I156" s="20">
        <v>8.709589621072368</v>
      </c>
      <c r="J156" s="26">
        <v>33067</v>
      </c>
      <c r="K156" s="19">
        <v>1</v>
      </c>
      <c r="L156" s="19">
        <v>1</v>
      </c>
      <c r="M156" s="19">
        <v>0</v>
      </c>
      <c r="N156" s="20">
        <v>17.857142857142858</v>
      </c>
      <c r="O156" s="19">
        <v>0</v>
      </c>
      <c r="P156" s="20">
        <v>0</v>
      </c>
      <c r="Q156" s="18">
        <v>-232</v>
      </c>
      <c r="R156" s="20">
        <v>-0.70160583058638526</v>
      </c>
      <c r="S156" s="22"/>
    </row>
    <row r="157" spans="1:19" s="6" customFormat="1">
      <c r="A157" s="18" t="s">
        <v>299</v>
      </c>
      <c r="B157" s="19">
        <v>37</v>
      </c>
      <c r="C157" s="19">
        <v>16</v>
      </c>
      <c r="D157" s="19">
        <v>21</v>
      </c>
      <c r="E157" s="20">
        <v>1.1197530490572889</v>
      </c>
      <c r="F157" s="19">
        <v>297</v>
      </c>
      <c r="G157" s="19">
        <v>176</v>
      </c>
      <c r="H157" s="19">
        <v>121</v>
      </c>
      <c r="I157" s="20">
        <v>8.9882879883787794</v>
      </c>
      <c r="J157" s="26">
        <v>33043</v>
      </c>
      <c r="K157" s="19">
        <v>4</v>
      </c>
      <c r="L157" s="19">
        <v>4</v>
      </c>
      <c r="M157" s="19">
        <v>0</v>
      </c>
      <c r="N157" s="20">
        <v>108.10810810810811</v>
      </c>
      <c r="O157" s="19">
        <v>0</v>
      </c>
      <c r="P157" s="20">
        <v>0</v>
      </c>
      <c r="Q157" s="18">
        <v>-260</v>
      </c>
      <c r="R157" s="20">
        <v>-0.78685349393214898</v>
      </c>
      <c r="S157" s="22"/>
    </row>
    <row r="158" spans="1:19" s="6" customFormat="1">
      <c r="A158" s="18" t="s">
        <v>311</v>
      </c>
      <c r="B158" s="19">
        <v>33</v>
      </c>
      <c r="C158" s="19">
        <v>14</v>
      </c>
      <c r="D158" s="19">
        <v>19</v>
      </c>
      <c r="E158" s="20">
        <v>1.005055734908936</v>
      </c>
      <c r="F158" s="19">
        <v>299</v>
      </c>
      <c r="G158" s="19">
        <v>169</v>
      </c>
      <c r="H158" s="19">
        <v>130</v>
      </c>
      <c r="I158" s="20">
        <v>9.1064140829627824</v>
      </c>
      <c r="J158" s="26">
        <v>32834</v>
      </c>
      <c r="K158" s="19">
        <v>1</v>
      </c>
      <c r="L158" s="19">
        <v>1</v>
      </c>
      <c r="M158" s="19">
        <v>0</v>
      </c>
      <c r="N158" s="20">
        <v>30.303030303030305</v>
      </c>
      <c r="O158" s="19">
        <v>0</v>
      </c>
      <c r="P158" s="20">
        <v>0</v>
      </c>
      <c r="Q158" s="18">
        <v>-266</v>
      </c>
      <c r="R158" s="20">
        <v>-0.81013583480538465</v>
      </c>
      <c r="S158" s="22"/>
    </row>
    <row r="159" spans="1:19" s="6" customFormat="1">
      <c r="A159" s="18" t="s">
        <v>352</v>
      </c>
      <c r="B159" s="19">
        <v>40</v>
      </c>
      <c r="C159" s="19">
        <v>24</v>
      </c>
      <c r="D159" s="19">
        <v>16</v>
      </c>
      <c r="E159" s="20">
        <v>1.2230545788105793</v>
      </c>
      <c r="F159" s="19">
        <v>344</v>
      </c>
      <c r="G159" s="19">
        <v>186</v>
      </c>
      <c r="H159" s="19">
        <v>158</v>
      </c>
      <c r="I159" s="20">
        <v>10.518269377770983</v>
      </c>
      <c r="J159" s="26">
        <v>32705</v>
      </c>
      <c r="K159" s="19">
        <v>3</v>
      </c>
      <c r="L159" s="19">
        <v>0</v>
      </c>
      <c r="M159" s="19">
        <v>3</v>
      </c>
      <c r="N159" s="20">
        <v>75</v>
      </c>
      <c r="O159" s="19">
        <v>0</v>
      </c>
      <c r="P159" s="20">
        <v>0</v>
      </c>
      <c r="Q159" s="18">
        <v>-304</v>
      </c>
      <c r="R159" s="20">
        <v>-0.92952147989604039</v>
      </c>
      <c r="S159" s="22"/>
    </row>
    <row r="160" spans="1:19" s="6" customFormat="1">
      <c r="A160" s="46" t="s">
        <v>403</v>
      </c>
      <c r="B160" s="21">
        <v>11</v>
      </c>
      <c r="C160" s="21">
        <v>4</v>
      </c>
      <c r="D160" s="21">
        <v>7</v>
      </c>
      <c r="E160" s="515">
        <v>0.33616527107145039</v>
      </c>
      <c r="F160" s="21">
        <v>309</v>
      </c>
      <c r="G160" s="21">
        <v>172</v>
      </c>
      <c r="H160" s="21">
        <v>137</v>
      </c>
      <c r="I160" s="515">
        <v>9.4431880691889241</v>
      </c>
      <c r="J160" s="25">
        <v>32722</v>
      </c>
      <c r="K160" s="21">
        <v>1</v>
      </c>
      <c r="L160" s="21">
        <v>0</v>
      </c>
      <c r="M160" s="21">
        <v>1</v>
      </c>
      <c r="N160" s="515">
        <v>90.909090909090907</v>
      </c>
      <c r="O160" s="21">
        <v>0</v>
      </c>
      <c r="P160" s="515">
        <v>0</v>
      </c>
      <c r="Q160" s="46">
        <v>-298</v>
      </c>
      <c r="R160" s="515">
        <v>-0.91070227981174745</v>
      </c>
      <c r="S160" s="47"/>
    </row>
    <row r="161" spans="1:19" s="6" customFormat="1">
      <c r="A161" s="13"/>
      <c r="B161" s="511"/>
      <c r="C161" s="511"/>
      <c r="D161" s="511"/>
      <c r="E161" s="512"/>
      <c r="F161" s="511"/>
      <c r="G161" s="511"/>
      <c r="H161" s="511"/>
      <c r="I161" s="512"/>
      <c r="J161" s="563"/>
      <c r="K161" s="511"/>
      <c r="L161" s="511"/>
      <c r="M161" s="511"/>
      <c r="N161" s="564"/>
      <c r="O161" s="511"/>
      <c r="P161" s="512"/>
      <c r="Q161" s="13"/>
      <c r="R161" s="512"/>
      <c r="S161" s="512"/>
    </row>
    <row r="162" spans="1:19" s="6" customFormat="1">
      <c r="A162" s="4" t="s">
        <v>73</v>
      </c>
      <c r="B162" s="8"/>
      <c r="C162" s="8"/>
      <c r="D162" s="8"/>
      <c r="E162" s="9"/>
      <c r="F162" s="8"/>
      <c r="G162" s="8"/>
      <c r="H162" s="8"/>
      <c r="I162" s="11"/>
      <c r="J162" s="12"/>
      <c r="K162" s="8"/>
      <c r="L162" s="8"/>
      <c r="M162" s="8"/>
      <c r="N162" s="10"/>
      <c r="O162" s="8"/>
      <c r="P162" s="10"/>
      <c r="Q162" s="4"/>
      <c r="R162" s="4"/>
      <c r="S162" s="4"/>
    </row>
    <row r="163" spans="1:19" s="6" customFormat="1">
      <c r="A163" s="4" t="s">
        <v>193</v>
      </c>
      <c r="B163" s="8"/>
      <c r="C163" s="8"/>
      <c r="D163" s="8"/>
      <c r="E163" s="9"/>
      <c r="F163" s="8"/>
      <c r="G163" s="8"/>
      <c r="H163" s="8"/>
      <c r="I163" s="11"/>
      <c r="J163" s="12"/>
      <c r="K163" s="8"/>
      <c r="L163" s="8"/>
      <c r="M163" s="8"/>
      <c r="N163" s="10"/>
      <c r="O163" s="8"/>
      <c r="P163" s="10"/>
      <c r="Q163" s="4"/>
      <c r="R163" s="4"/>
      <c r="S163" s="4"/>
    </row>
    <row r="164" spans="1:19">
      <c r="A164" s="4" t="s">
        <v>96</v>
      </c>
    </row>
    <row r="165" spans="1:19">
      <c r="A165" s="1205" t="s">
        <v>154</v>
      </c>
      <c r="B165" s="1205"/>
      <c r="C165" s="1205"/>
      <c r="D165" s="1205"/>
      <c r="E165" s="1205"/>
      <c r="F165" s="1205"/>
      <c r="G165" s="1205"/>
      <c r="H165" s="1205"/>
      <c r="I165" s="1205"/>
      <c r="J165" s="1205"/>
      <c r="K165" s="1205"/>
      <c r="L165" s="1205"/>
      <c r="M165" s="55"/>
      <c r="N165" s="55"/>
      <c r="O165" s="55"/>
      <c r="P165" s="55"/>
      <c r="Q165" s="55"/>
      <c r="R165" s="55"/>
      <c r="S165" s="55"/>
    </row>
    <row r="166" spans="1:19">
      <c r="A166" s="6" t="s">
        <v>563</v>
      </c>
      <c r="B166" s="6"/>
      <c r="C166" s="6"/>
      <c r="D166" s="6"/>
      <c r="E166" s="6"/>
      <c r="F166" s="271"/>
      <c r="G166" s="271"/>
      <c r="H166" s="271"/>
      <c r="I166" s="6"/>
      <c r="J166" s="6"/>
      <c r="K166" s="6"/>
      <c r="L166" s="6"/>
      <c r="M166" s="6"/>
      <c r="N166" s="6"/>
      <c r="O166" s="6"/>
      <c r="P166" s="6"/>
      <c r="Q166" s="6"/>
      <c r="R166" s="6"/>
      <c r="S166" s="6"/>
    </row>
    <row r="167" spans="1:19">
      <c r="A167" s="6" t="s">
        <v>564</v>
      </c>
      <c r="B167" s="6"/>
      <c r="C167" s="6"/>
      <c r="D167" s="6"/>
      <c r="E167" s="6"/>
      <c r="F167" s="271"/>
      <c r="G167" s="271"/>
      <c r="H167" s="271"/>
      <c r="I167" s="6"/>
      <c r="J167" s="6"/>
      <c r="K167" s="6"/>
      <c r="L167" s="6"/>
      <c r="M167" s="6"/>
      <c r="N167" s="6"/>
      <c r="O167" s="6"/>
      <c r="P167" s="6"/>
      <c r="Q167" s="6"/>
      <c r="R167" s="6"/>
      <c r="S167" s="6"/>
    </row>
    <row r="168" spans="1:19">
      <c r="A168" s="6" t="s">
        <v>565</v>
      </c>
      <c r="B168" s="6"/>
      <c r="C168" s="6"/>
      <c r="D168" s="6"/>
      <c r="E168" s="6"/>
      <c r="F168" s="271"/>
      <c r="G168" s="271"/>
      <c r="H168" s="271"/>
      <c r="I168" s="6"/>
      <c r="J168" s="6"/>
      <c r="K168" s="6"/>
      <c r="L168" s="6"/>
      <c r="M168" s="6"/>
      <c r="N168" s="6"/>
      <c r="O168" s="6"/>
      <c r="P168" s="6"/>
      <c r="Q168" s="6"/>
      <c r="R168" s="6"/>
      <c r="S168" s="6"/>
    </row>
    <row r="169" spans="1:19">
      <c r="A169" s="6" t="s">
        <v>320</v>
      </c>
      <c r="B169" s="6"/>
      <c r="C169" s="6"/>
      <c r="D169" s="6"/>
      <c r="E169" s="6"/>
      <c r="F169" s="271"/>
      <c r="G169" s="271"/>
      <c r="H169" s="271"/>
      <c r="I169" s="6"/>
      <c r="J169" s="6"/>
      <c r="K169" s="6"/>
      <c r="L169" s="6"/>
      <c r="M169" s="6"/>
      <c r="N169" s="6"/>
      <c r="O169" s="6"/>
      <c r="P169" s="6"/>
      <c r="Q169" s="6"/>
      <c r="R169" s="6"/>
      <c r="S169" s="6"/>
    </row>
    <row r="170" spans="1:19" s="61" customFormat="1">
      <c r="A170" s="61" t="s">
        <v>567</v>
      </c>
      <c r="E170" s="62"/>
      <c r="F170" s="272"/>
      <c r="G170" s="272"/>
      <c r="H170" s="272"/>
      <c r="I170" s="63"/>
    </row>
    <row r="171" spans="1:19" s="61" customFormat="1">
      <c r="A171" s="61" t="s">
        <v>566</v>
      </c>
      <c r="E171" s="62"/>
      <c r="F171" s="272"/>
      <c r="G171" s="272"/>
      <c r="H171" s="272"/>
      <c r="I171" s="63"/>
    </row>
    <row r="172" spans="1:19">
      <c r="A172" s="42" t="s">
        <v>348</v>
      </c>
    </row>
    <row r="173" spans="1:19" s="33" customFormat="1" ht="23.25">
      <c r="A173" s="29" t="s">
        <v>71</v>
      </c>
      <c r="B173" s="29"/>
      <c r="C173" s="29"/>
      <c r="D173" s="29"/>
      <c r="E173" s="29"/>
      <c r="F173" s="29"/>
      <c r="G173" s="29"/>
      <c r="H173" s="29"/>
      <c r="I173" s="30"/>
      <c r="J173" s="31"/>
      <c r="K173" s="29"/>
      <c r="L173" s="29"/>
      <c r="M173" s="29"/>
      <c r="N173" s="32"/>
      <c r="O173" s="29"/>
      <c r="P173" s="32"/>
    </row>
    <row r="174" spans="1:19" s="33" customFormat="1" ht="23.25">
      <c r="A174" s="29" t="s">
        <v>72</v>
      </c>
      <c r="B174" s="29"/>
      <c r="C174" s="29"/>
      <c r="D174" s="29"/>
      <c r="E174" s="29"/>
      <c r="F174" s="29"/>
      <c r="G174" s="29"/>
      <c r="H174" s="29"/>
      <c r="I174" s="30"/>
      <c r="J174" s="31"/>
      <c r="K174" s="29"/>
      <c r="L174" s="29"/>
      <c r="M174" s="29"/>
      <c r="N174" s="32"/>
      <c r="O174" s="29"/>
      <c r="P174" s="32"/>
    </row>
    <row r="175" spans="1:19" s="33" customFormat="1" ht="23.25">
      <c r="A175" s="29" t="s">
        <v>85</v>
      </c>
      <c r="B175" s="29"/>
      <c r="C175" s="29"/>
      <c r="D175" s="29"/>
      <c r="E175" s="29"/>
      <c r="F175" s="29"/>
      <c r="G175" s="29"/>
      <c r="H175" s="29"/>
      <c r="I175" s="30"/>
      <c r="J175" s="31"/>
      <c r="K175" s="29"/>
      <c r="L175" s="29"/>
      <c r="M175" s="29"/>
      <c r="N175" s="32"/>
      <c r="O175" s="29"/>
      <c r="P175" s="32"/>
    </row>
    <row r="176" spans="1:19" s="33" customFormat="1" ht="23.25">
      <c r="A176" s="29" t="s">
        <v>86</v>
      </c>
      <c r="B176" s="29"/>
      <c r="C176" s="29"/>
      <c r="D176" s="29"/>
      <c r="E176" s="29"/>
      <c r="F176" s="29"/>
      <c r="G176" s="29"/>
      <c r="H176" s="29"/>
      <c r="I176" s="30"/>
      <c r="J176" s="31"/>
      <c r="K176" s="29"/>
      <c r="L176" s="29"/>
      <c r="M176" s="29"/>
      <c r="N176" s="32"/>
      <c r="O176" s="29"/>
      <c r="P176" s="32"/>
    </row>
    <row r="177" spans="1:16" s="33" customFormat="1" ht="23.25">
      <c r="A177" s="33" t="s">
        <v>87</v>
      </c>
      <c r="B177" s="29"/>
      <c r="C177" s="29"/>
      <c r="D177" s="29"/>
      <c r="E177" s="29"/>
      <c r="F177" s="29"/>
      <c r="G177" s="29"/>
      <c r="H177" s="29"/>
      <c r="I177" s="30"/>
      <c r="J177" s="31"/>
      <c r="K177" s="29"/>
      <c r="L177" s="29"/>
      <c r="M177" s="29"/>
      <c r="N177" s="32"/>
      <c r="O177" s="29"/>
      <c r="P177" s="32"/>
    </row>
    <row r="178" spans="1:16">
      <c r="A178" s="8" t="s">
        <v>76</v>
      </c>
      <c r="B178" s="8"/>
      <c r="C178" s="8"/>
      <c r="D178" s="8"/>
      <c r="E178" s="8"/>
      <c r="I178" s="11"/>
      <c r="J178" s="12"/>
      <c r="K178" s="8"/>
      <c r="L178" s="8"/>
      <c r="M178" s="8"/>
      <c r="N178" s="9"/>
      <c r="O178" s="8"/>
      <c r="P178" s="9"/>
    </row>
    <row r="180" spans="1:16">
      <c r="G180" s="4"/>
      <c r="H180" s="4"/>
      <c r="I180" s="4"/>
    </row>
  </sheetData>
  <mergeCells count="13">
    <mergeCell ref="A165:L165"/>
    <mergeCell ref="Q2:R2"/>
    <mergeCell ref="A2:A3"/>
    <mergeCell ref="I2:I3"/>
    <mergeCell ref="N2:N3"/>
    <mergeCell ref="O2:P2"/>
    <mergeCell ref="F2:H2"/>
    <mergeCell ref="B2:D2"/>
    <mergeCell ref="K2:M2"/>
    <mergeCell ref="E2:E3"/>
    <mergeCell ref="O4:P4"/>
    <mergeCell ref="A4:I4"/>
    <mergeCell ref="K4:N4"/>
  </mergeCells>
  <phoneticPr fontId="12" type="noConversion"/>
  <pageMargins left="0.59055118110236227" right="0.19685039370078741" top="0.39370078740157483" bottom="0.19685039370078741" header="0.51181102362204722" footer="0.51181102362204722"/>
  <pageSetup paperSize="9" scale="94" orientation="landscape" r:id="rId1"/>
  <headerFooter alignWithMargins="0"/>
  <rowBreaks count="2" manualBreakCount="2">
    <brk id="64" max="16383" man="1"/>
    <brk id="124" max="16383" man="1"/>
  </rowBreaks>
  <webPublishItems count="1">
    <webPublishItem id="21013" divId="สถานะสุขภาพรายอำเภอ46-50_21013" sourceType="sheet" destinationFile="C:\งานเก่ง\โครงการและแผนฯข้อมูล\Page.htm"/>
  </webPublishItem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E33"/>
  <sheetViews>
    <sheetView zoomScaleNormal="100" zoomScaleSheetLayoutView="106" workbookViewId="0">
      <pane xSplit="1" ySplit="4" topLeftCell="B17" activePane="bottomRight" state="frozen"/>
      <selection activeCell="O14" sqref="O14"/>
      <selection pane="topRight" activeCell="O14" sqref="O14"/>
      <selection pane="bottomLeft" activeCell="O14" sqref="O14"/>
      <selection pane="bottomRight" activeCell="W9" sqref="W9"/>
    </sheetView>
  </sheetViews>
  <sheetFormatPr defaultColWidth="13" defaultRowHeight="18.75"/>
  <cols>
    <col min="1" max="1" width="14.7109375" style="144" customWidth="1"/>
    <col min="2" max="2" width="8.5703125" style="144" customWidth="1"/>
    <col min="3" max="4" width="6.7109375" style="144" customWidth="1"/>
    <col min="5" max="5" width="7.28515625" style="144" customWidth="1"/>
    <col min="6" max="6" width="7.7109375" style="393" customWidth="1"/>
    <col min="7" max="7" width="7.42578125" style="144" customWidth="1"/>
    <col min="8" max="8" width="6.7109375" style="393" customWidth="1"/>
    <col min="9" max="9" width="7.85546875" style="144" customWidth="1"/>
    <col min="10" max="10" width="7" style="144" customWidth="1"/>
    <col min="11" max="11" width="7.5703125" style="144" customWidth="1"/>
    <col min="12" max="12" width="9" style="144" bestFit="1" customWidth="1"/>
    <col min="13" max="13" width="7.28515625" style="144" bestFit="1" customWidth="1"/>
    <col min="14" max="14" width="9" style="144" bestFit="1" customWidth="1"/>
    <col min="15" max="15" width="6.7109375" style="144" customWidth="1"/>
    <col min="16" max="16" width="9" style="144" bestFit="1" customWidth="1"/>
    <col min="17" max="17" width="6.7109375" style="144" customWidth="1"/>
    <col min="18" max="18" width="9" style="144" bestFit="1" customWidth="1"/>
    <col min="19" max="19" width="7.42578125" style="144" bestFit="1" customWidth="1"/>
    <col min="20" max="20" width="9" style="144" bestFit="1" customWidth="1"/>
    <col min="21" max="23" width="7.42578125" style="144" customWidth="1"/>
    <col min="24" max="24" width="7.28515625" style="144" customWidth="1"/>
    <col min="25" max="25" width="7.85546875" style="144" customWidth="1"/>
    <col min="26" max="26" width="7.85546875" style="393" customWidth="1"/>
    <col min="27" max="27" width="7.5703125" style="144" customWidth="1"/>
    <col min="28" max="28" width="6.7109375" style="393" customWidth="1"/>
    <col min="29" max="29" width="6.7109375" style="173" customWidth="1"/>
    <col min="30" max="31" width="6.7109375" style="144" customWidth="1"/>
    <col min="32" max="32" width="6.7109375" style="170" customWidth="1"/>
    <col min="33" max="35" width="6.7109375" style="144" customWidth="1"/>
    <col min="36" max="36" width="7.7109375" style="144" bestFit="1" customWidth="1"/>
    <col min="37" max="37" width="6.7109375" style="144" customWidth="1"/>
    <col min="38" max="39" width="7.85546875" style="144" customWidth="1"/>
    <col min="40" max="40" width="9.28515625" style="144" customWidth="1"/>
    <col min="41" max="41" width="6.7109375" style="144" customWidth="1"/>
    <col min="42" max="42" width="8.140625" style="144" bestFit="1" customWidth="1"/>
    <col min="43" max="43" width="6.7109375" style="144" customWidth="1"/>
    <col min="44" max="44" width="7.85546875" style="144" bestFit="1" customWidth="1"/>
    <col min="45" max="45" width="6.7109375" style="144" customWidth="1"/>
    <col min="46" max="46" width="8.140625" style="144" customWidth="1"/>
    <col min="47" max="47" width="7.5703125" style="144" customWidth="1"/>
    <col min="48" max="48" width="6.7109375" style="170" customWidth="1"/>
    <col min="49" max="51" width="6.7109375" style="144" customWidth="1"/>
    <col min="52" max="52" width="8.7109375" style="170" customWidth="1"/>
    <col min="53" max="55" width="6.7109375" style="144" customWidth="1"/>
    <col min="56" max="56" width="8.42578125" style="144" customWidth="1"/>
    <col min="57" max="57" width="6.7109375" style="144" customWidth="1"/>
    <col min="58" max="58" width="8.42578125" style="144" customWidth="1"/>
    <col min="59" max="60" width="6.7109375" style="144" customWidth="1"/>
    <col min="61" max="61" width="8" style="144" customWidth="1"/>
    <col min="62" max="62" width="7.5703125" style="144" customWidth="1"/>
    <col min="63" max="63" width="7.85546875" style="144" bestFit="1" customWidth="1"/>
    <col min="64" max="67" width="7.85546875" style="144" customWidth="1"/>
    <col min="68" max="68" width="9" style="170" customWidth="1"/>
    <col min="69" max="69" width="7.85546875" style="144" customWidth="1"/>
    <col min="70" max="70" width="7.7109375" style="144" customWidth="1"/>
    <col min="71" max="71" width="6.7109375" style="144" customWidth="1"/>
    <col min="72" max="72" width="8" style="144" customWidth="1"/>
    <col min="73" max="73" width="6.7109375" style="144" customWidth="1"/>
    <col min="74" max="74" width="8.85546875" style="144" customWidth="1"/>
    <col min="75" max="75" width="6.7109375" style="144" customWidth="1"/>
    <col min="76" max="76" width="8.7109375" style="144" customWidth="1"/>
    <col min="77" max="83" width="6.7109375" style="144" customWidth="1"/>
    <col min="84" max="84" width="8" style="393" customWidth="1"/>
    <col min="85" max="89" width="8.140625" style="144" customWidth="1"/>
    <col min="90" max="90" width="7.85546875" style="144" customWidth="1"/>
    <col min="91" max="91" width="8.42578125" style="144" customWidth="1"/>
    <col min="92" max="92" width="7.28515625" style="144" customWidth="1"/>
    <col min="93" max="93" width="9" style="144" customWidth="1"/>
    <col min="94" max="94" width="7.85546875" style="144" customWidth="1"/>
    <col min="95" max="99" width="6.7109375" style="144" customWidth="1"/>
    <col min="100" max="100" width="7.7109375" style="144" customWidth="1"/>
    <col min="101" max="101" width="6.7109375" style="144" customWidth="1"/>
    <col min="102" max="102" width="8.140625" style="144" customWidth="1"/>
    <col min="103" max="103" width="7.5703125" style="144" customWidth="1"/>
    <col min="104" max="104" width="7.5703125" style="170" customWidth="1"/>
    <col min="105" max="111" width="6.7109375" style="144" customWidth="1"/>
    <col min="112" max="112" width="9.140625" style="144" customWidth="1"/>
    <col min="113" max="113" width="7.7109375" style="144" customWidth="1"/>
    <col min="114" max="114" width="8.28515625" style="144" customWidth="1"/>
    <col min="115" max="116" width="6.7109375" style="144" customWidth="1"/>
    <col min="117" max="117" width="7.85546875" style="144" customWidth="1"/>
    <col min="118" max="121" width="6.7109375" style="144" customWidth="1"/>
    <col min="122" max="122" width="7.85546875" style="144" customWidth="1"/>
    <col min="123" max="123" width="6.7109375" style="144" customWidth="1"/>
    <col min="124" max="124" width="8.5703125" style="393" customWidth="1"/>
    <col min="125" max="125" width="6.7109375" style="144" customWidth="1"/>
    <col min="126" max="126" width="7.42578125" style="144" customWidth="1"/>
    <col min="127" max="128" width="6.7109375" style="144" customWidth="1"/>
    <col min="129" max="133" width="7.7109375" style="144" customWidth="1"/>
    <col min="134" max="134" width="8.140625" style="144" customWidth="1"/>
    <col min="135" max="135" width="7.85546875" style="144" customWidth="1"/>
    <col min="136" max="136" width="7.7109375" style="144" customWidth="1"/>
    <col min="137" max="137" width="7.85546875" style="144" customWidth="1"/>
    <col min="138" max="139" width="8.140625" style="144" customWidth="1"/>
    <col min="140" max="140" width="7.28515625" style="144" customWidth="1"/>
    <col min="141" max="141" width="7.42578125" style="144" customWidth="1"/>
    <col min="142" max="142" width="8" style="144" customWidth="1"/>
    <col min="143" max="143" width="8.140625" style="144" customWidth="1"/>
    <col min="144" max="144" width="8" style="170" customWidth="1"/>
    <col min="145" max="145" width="8.85546875" style="144" customWidth="1"/>
    <col min="146" max="146" width="7.5703125" style="144" customWidth="1"/>
    <col min="147" max="147" width="6.7109375" style="144" customWidth="1"/>
    <col min="148" max="148" width="6.85546875" style="144" customWidth="1"/>
    <col min="149" max="150" width="6.7109375" style="144" customWidth="1"/>
    <col min="151" max="151" width="7.85546875" style="144" bestFit="1" customWidth="1"/>
    <col min="152" max="155" width="7.85546875" style="144" customWidth="1"/>
    <col min="156" max="156" width="8" style="144" customWidth="1"/>
    <col min="157" max="157" width="7.7109375" style="144" customWidth="1"/>
    <col min="158" max="159" width="7.5703125" style="144" customWidth="1"/>
    <col min="160" max="160" width="6.7109375" style="144" customWidth="1"/>
    <col min="161" max="161" width="7.42578125" style="144" customWidth="1"/>
    <col min="162" max="162" width="7.7109375" style="144" customWidth="1"/>
    <col min="163" max="163" width="7.140625" style="144" customWidth="1"/>
    <col min="164" max="164" width="7.42578125" style="170" customWidth="1"/>
    <col min="165" max="165" width="7.5703125" style="144" customWidth="1"/>
    <col min="166" max="166" width="6.7109375" style="144" customWidth="1"/>
    <col min="167" max="167" width="8" style="144" customWidth="1"/>
    <col min="168" max="168" width="6.7109375" style="144" customWidth="1"/>
    <col min="169" max="169" width="7.85546875" style="144" customWidth="1"/>
    <col min="170" max="171" width="6.7109375" style="144" customWidth="1"/>
    <col min="172" max="172" width="7.85546875" style="144" customWidth="1"/>
    <col min="173" max="174" width="6.7109375" style="144" customWidth="1"/>
    <col min="175" max="175" width="7.7109375" style="144" bestFit="1" customWidth="1"/>
    <col min="176" max="177" width="7.7109375" style="144" customWidth="1"/>
    <col min="178" max="178" width="8" style="144" customWidth="1"/>
    <col min="179" max="179" width="6.7109375" style="144" customWidth="1"/>
    <col min="180" max="180" width="8" style="144" customWidth="1"/>
    <col min="181" max="183" width="6.7109375" style="144" customWidth="1"/>
    <col min="184" max="184" width="7.85546875" style="170" customWidth="1"/>
    <col min="185" max="185" width="6.7109375" style="144" customWidth="1"/>
    <col min="186" max="186" width="7.85546875" style="144" customWidth="1"/>
    <col min="187" max="187" width="6.7109375" style="144" customWidth="1"/>
    <col min="188" max="188" width="6.85546875" style="144" customWidth="1"/>
    <col min="189" max="189" width="8.42578125" style="144" customWidth="1"/>
    <col min="190" max="190" width="7.85546875" style="144" customWidth="1"/>
    <col min="191" max="191" width="8" style="144" customWidth="1"/>
    <col min="192" max="192" width="7.42578125" style="144" customWidth="1"/>
    <col min="193" max="193" width="6.7109375" style="144" customWidth="1"/>
    <col min="194" max="194" width="8" style="144" customWidth="1"/>
    <col min="195" max="198" width="6.7109375" style="144" customWidth="1"/>
    <col min="199" max="199" width="7.5703125" style="144" bestFit="1" customWidth="1"/>
    <col min="200" max="200" width="7.85546875" style="144" customWidth="1"/>
    <col min="201" max="201" width="7.42578125" style="144" customWidth="1"/>
    <col min="202" max="202" width="7.5703125" style="144" customWidth="1"/>
    <col min="203" max="203" width="7" style="144" customWidth="1"/>
    <col min="204" max="204" width="7.5703125" style="170" customWidth="1"/>
    <col min="205" max="205" width="7.28515625" style="144" customWidth="1"/>
    <col min="206" max="206" width="7.42578125" style="144" customWidth="1"/>
    <col min="207" max="207" width="6.7109375" style="144" customWidth="1"/>
    <col min="208" max="208" width="8.42578125" style="144" customWidth="1"/>
    <col min="209" max="210" width="6.7109375" style="144" customWidth="1"/>
    <col min="211" max="211" width="7.85546875" style="144" customWidth="1"/>
    <col min="212" max="213" width="6.7109375" style="144" customWidth="1"/>
    <col min="214" max="214" width="8" style="144" customWidth="1"/>
    <col min="215" max="215" width="7.42578125" style="144" customWidth="1"/>
    <col min="216" max="216" width="7.85546875" style="144" customWidth="1"/>
    <col min="217" max="221" width="7.7109375" style="144" customWidth="1"/>
    <col min="222" max="222" width="7.5703125" style="144" customWidth="1"/>
    <col min="223" max="223" width="7.140625" style="144" customWidth="1"/>
    <col min="224" max="224" width="7.5703125" style="170" customWidth="1"/>
    <col min="225" max="225" width="7.28515625" style="144" customWidth="1"/>
    <col min="226" max="226" width="7.7109375" style="144" customWidth="1"/>
    <col min="227" max="227" width="7.140625" style="144" customWidth="1"/>
    <col min="228" max="228" width="6.7109375" style="170" customWidth="1"/>
    <col min="229" max="235" width="6.7109375" style="144" customWidth="1"/>
    <col min="236" max="236" width="6.140625" style="144" bestFit="1" customWidth="1"/>
    <col min="237" max="241" width="9.140625" style="144" customWidth="1"/>
    <col min="242" max="242" width="7.7109375" style="144" customWidth="1"/>
    <col min="243" max="243" width="8.7109375" style="144" customWidth="1"/>
    <col min="244" max="244" width="6.85546875" style="144" customWidth="1"/>
    <col min="245" max="245" width="7.7109375" style="144" customWidth="1"/>
    <col min="246" max="247" width="7.42578125" style="144" customWidth="1"/>
    <col min="248" max="248" width="7" style="144" customWidth="1"/>
    <col min="249" max="249" width="9.140625" style="144" customWidth="1"/>
    <col min="250" max="250" width="6.7109375" style="144" customWidth="1"/>
    <col min="251" max="251" width="9.140625" style="144" customWidth="1"/>
    <col min="252" max="252" width="6.42578125" style="144" customWidth="1"/>
    <col min="253" max="253" width="9.140625" style="144" customWidth="1"/>
    <col min="254" max="254" width="6.5703125" style="144" customWidth="1"/>
    <col min="255" max="255" width="8.140625" style="144" customWidth="1"/>
    <col min="256" max="256" width="7.140625" style="144" customWidth="1"/>
    <col min="257" max="257" width="8" style="144" customWidth="1"/>
    <col min="258" max="258" width="6.5703125" style="144" customWidth="1"/>
    <col min="259" max="260" width="8" style="144" customWidth="1"/>
    <col min="261" max="261" width="6.7109375" style="144" bestFit="1" customWidth="1"/>
    <col min="262" max="262" width="6.7109375" style="939" bestFit="1" customWidth="1"/>
    <col min="263" max="263" width="6.42578125" style="939" bestFit="1" customWidth="1"/>
    <col min="264" max="264" width="6.7109375" style="939" bestFit="1" customWidth="1"/>
    <col min="265" max="265" width="7.140625" style="939" bestFit="1" customWidth="1"/>
    <col min="266" max="16384" width="13" style="939"/>
  </cols>
  <sheetData>
    <row r="1" spans="1:265">
      <c r="A1" s="392"/>
      <c r="B1" s="144" t="s">
        <v>395</v>
      </c>
      <c r="E1" s="173"/>
      <c r="F1" s="173"/>
      <c r="G1" s="173"/>
      <c r="I1" s="173"/>
      <c r="J1" s="173"/>
      <c r="K1" s="173"/>
      <c r="L1" s="173"/>
      <c r="M1" s="173"/>
      <c r="N1" s="173"/>
      <c r="O1" s="173"/>
      <c r="P1" s="173"/>
      <c r="Q1" s="173"/>
      <c r="R1" s="173"/>
      <c r="S1" s="173"/>
      <c r="T1" s="173"/>
      <c r="U1" s="173"/>
      <c r="V1" s="173"/>
      <c r="W1" s="173"/>
      <c r="AB1" s="144"/>
      <c r="AD1" s="393"/>
      <c r="AN1" s="86" t="s">
        <v>196</v>
      </c>
      <c r="AV1" s="144"/>
      <c r="AX1" s="170"/>
      <c r="BP1" s="144"/>
      <c r="BR1" s="170"/>
      <c r="CB1" s="144" t="s">
        <v>196</v>
      </c>
      <c r="CF1" s="144"/>
      <c r="CL1" s="393"/>
      <c r="CZ1" s="144"/>
      <c r="DB1" s="170"/>
      <c r="DP1" s="86" t="s">
        <v>196</v>
      </c>
      <c r="DT1" s="144"/>
      <c r="DV1" s="393"/>
      <c r="EN1" s="144"/>
      <c r="EP1" s="170"/>
      <c r="FD1" s="86" t="s">
        <v>196</v>
      </c>
      <c r="FH1" s="144"/>
      <c r="FJ1" s="170"/>
      <c r="GB1" s="144"/>
      <c r="GC1" s="170"/>
      <c r="GD1" s="170"/>
      <c r="GE1" s="170"/>
      <c r="GF1" s="170"/>
      <c r="GG1" s="170"/>
      <c r="GH1" s="170"/>
      <c r="GI1" s="170"/>
      <c r="GJ1" s="170"/>
      <c r="GK1" s="170"/>
      <c r="GL1" s="170"/>
      <c r="GM1" s="170"/>
      <c r="GN1" s="170"/>
      <c r="GO1" s="170"/>
      <c r="GP1" s="170"/>
      <c r="GQ1" s="170"/>
      <c r="GR1" s="86" t="s">
        <v>196</v>
      </c>
      <c r="GV1" s="144"/>
      <c r="GX1" s="170"/>
      <c r="HP1" s="144"/>
      <c r="HR1" s="165"/>
      <c r="HS1" s="397"/>
    </row>
    <row r="2" spans="1:265" s="258" customFormat="1" ht="21.75" customHeight="1">
      <c r="A2" s="137" t="s">
        <v>67</v>
      </c>
      <c r="B2" s="930" t="s">
        <v>26</v>
      </c>
      <c r="C2" s="930"/>
      <c r="D2" s="930"/>
      <c r="E2" s="930"/>
      <c r="F2" s="930"/>
      <c r="G2" s="930"/>
      <c r="H2" s="930"/>
      <c r="I2" s="930"/>
      <c r="J2" s="931"/>
      <c r="K2" s="931"/>
      <c r="L2" s="931"/>
      <c r="M2" s="931"/>
      <c r="N2" s="931"/>
      <c r="O2" s="931"/>
      <c r="P2" s="931"/>
      <c r="Q2" s="931"/>
      <c r="R2" s="931"/>
      <c r="S2" s="931"/>
      <c r="T2" s="931"/>
      <c r="U2" s="931"/>
      <c r="V2" s="931"/>
      <c r="W2" s="931"/>
      <c r="X2" s="508" t="s">
        <v>27</v>
      </c>
      <c r="Y2" s="508"/>
      <c r="Z2" s="508"/>
      <c r="AA2" s="508"/>
      <c r="AB2" s="508"/>
      <c r="AC2" s="508"/>
      <c r="AD2" s="508"/>
      <c r="AE2" s="508"/>
      <c r="AF2" s="508"/>
      <c r="AG2" s="508"/>
      <c r="AH2" s="508"/>
      <c r="AI2" s="508"/>
      <c r="AJ2" s="508"/>
      <c r="AK2" s="508"/>
      <c r="AL2" s="508"/>
      <c r="AM2" s="508"/>
      <c r="AN2" s="508"/>
      <c r="AO2" s="508"/>
      <c r="AP2" s="508"/>
      <c r="AQ2" s="508"/>
      <c r="AR2" s="508"/>
      <c r="AS2" s="508"/>
      <c r="AT2" s="633" t="s">
        <v>28</v>
      </c>
      <c r="AU2" s="633"/>
      <c r="AV2" s="633"/>
      <c r="AW2" s="633"/>
      <c r="AX2" s="633"/>
      <c r="AY2" s="633"/>
      <c r="AZ2" s="633"/>
      <c r="BA2" s="633"/>
      <c r="BB2" s="633"/>
      <c r="BC2" s="633"/>
      <c r="BD2" s="257"/>
      <c r="BE2" s="257"/>
      <c r="BF2" s="257"/>
      <c r="BG2" s="257"/>
      <c r="BH2" s="257"/>
      <c r="BI2" s="257"/>
      <c r="BJ2" s="257"/>
      <c r="BK2" s="257"/>
      <c r="BL2" s="257"/>
      <c r="BM2" s="257"/>
      <c r="BN2" s="257"/>
      <c r="BO2" s="257"/>
      <c r="BP2" s="634" t="s">
        <v>29</v>
      </c>
      <c r="BQ2" s="634"/>
      <c r="BR2" s="634"/>
      <c r="BS2" s="634"/>
      <c r="BT2" s="634"/>
      <c r="BU2" s="634"/>
      <c r="BV2" s="634"/>
      <c r="BW2" s="634"/>
      <c r="BX2" s="634"/>
      <c r="BY2" s="634"/>
      <c r="BZ2" s="508"/>
      <c r="CA2" s="508"/>
      <c r="CB2" s="508"/>
      <c r="CC2" s="508"/>
      <c r="CD2" s="508"/>
      <c r="CE2" s="508"/>
      <c r="CF2" s="508"/>
      <c r="CG2" s="508"/>
      <c r="CH2" s="508"/>
      <c r="CI2" s="508"/>
      <c r="CJ2" s="508"/>
      <c r="CK2" s="508"/>
      <c r="CL2" s="633" t="s">
        <v>30</v>
      </c>
      <c r="CM2" s="633"/>
      <c r="CN2" s="633"/>
      <c r="CO2" s="633"/>
      <c r="CP2" s="633"/>
      <c r="CQ2" s="633"/>
      <c r="CR2" s="633"/>
      <c r="CS2" s="633"/>
      <c r="CT2" s="633"/>
      <c r="CU2" s="633"/>
      <c r="CV2" s="257"/>
      <c r="CW2" s="257"/>
      <c r="CX2" s="257"/>
      <c r="CY2" s="257"/>
      <c r="CZ2" s="257"/>
      <c r="DA2" s="257"/>
      <c r="DB2" s="257"/>
      <c r="DC2" s="257"/>
      <c r="DD2" s="257"/>
      <c r="DE2" s="257"/>
      <c r="DF2" s="257"/>
      <c r="DG2" s="257"/>
      <c r="DH2" s="634" t="s">
        <v>31</v>
      </c>
      <c r="DI2" s="634"/>
      <c r="DJ2" s="634"/>
      <c r="DK2" s="634"/>
      <c r="DL2" s="634"/>
      <c r="DM2" s="634"/>
      <c r="DN2" s="634"/>
      <c r="DO2" s="634"/>
      <c r="DP2" s="634"/>
      <c r="DQ2" s="634"/>
      <c r="DR2" s="508"/>
      <c r="DS2" s="508"/>
      <c r="DT2" s="508"/>
      <c r="DU2" s="508"/>
      <c r="DV2" s="508"/>
      <c r="DW2" s="508"/>
      <c r="DX2" s="508"/>
      <c r="DY2" s="508"/>
      <c r="DZ2" s="508"/>
      <c r="EA2" s="508"/>
      <c r="EB2" s="508"/>
      <c r="EC2" s="508"/>
      <c r="ED2" s="633" t="s">
        <v>32</v>
      </c>
      <c r="EE2" s="633"/>
      <c r="EF2" s="633"/>
      <c r="EG2" s="633"/>
      <c r="EH2" s="633"/>
      <c r="EI2" s="633"/>
      <c r="EJ2" s="633"/>
      <c r="EK2" s="633"/>
      <c r="EL2" s="633"/>
      <c r="EM2" s="633"/>
      <c r="EN2" s="257"/>
      <c r="EO2" s="257"/>
      <c r="EP2" s="257"/>
      <c r="EQ2" s="257"/>
      <c r="ER2" s="257"/>
      <c r="ES2" s="257"/>
      <c r="ET2" s="257"/>
      <c r="EU2" s="257"/>
      <c r="EV2" s="257"/>
      <c r="EW2" s="257"/>
      <c r="EX2" s="257"/>
      <c r="EY2" s="257"/>
      <c r="EZ2" s="634" t="s">
        <v>33</v>
      </c>
      <c r="FA2" s="634"/>
      <c r="FB2" s="634"/>
      <c r="FC2" s="634"/>
      <c r="FD2" s="634"/>
      <c r="FE2" s="634"/>
      <c r="FF2" s="634"/>
      <c r="FG2" s="634"/>
      <c r="FH2" s="634"/>
      <c r="FI2" s="634"/>
      <c r="FJ2" s="508"/>
      <c r="FK2" s="508"/>
      <c r="FL2" s="508"/>
      <c r="FM2" s="508"/>
      <c r="FN2" s="508"/>
      <c r="FO2" s="508"/>
      <c r="FP2" s="508"/>
      <c r="FQ2" s="508"/>
      <c r="FR2" s="508"/>
      <c r="FS2" s="508"/>
      <c r="FT2" s="508"/>
      <c r="FU2" s="508"/>
      <c r="FV2" s="633" t="s">
        <v>34</v>
      </c>
      <c r="FW2" s="633"/>
      <c r="FX2" s="633"/>
      <c r="FY2" s="633"/>
      <c r="FZ2" s="633"/>
      <c r="GA2" s="633"/>
      <c r="GB2" s="633"/>
      <c r="GC2" s="633"/>
      <c r="GD2" s="633"/>
      <c r="GE2" s="633"/>
      <c r="GF2" s="257"/>
      <c r="GG2" s="257"/>
      <c r="GH2" s="257"/>
      <c r="GI2" s="257"/>
      <c r="GJ2" s="257"/>
      <c r="GK2" s="257"/>
      <c r="GL2" s="257"/>
      <c r="GM2" s="257"/>
      <c r="GN2" s="257"/>
      <c r="GO2" s="257"/>
      <c r="GP2" s="257"/>
      <c r="GQ2" s="257"/>
      <c r="GR2" s="634" t="s">
        <v>35</v>
      </c>
      <c r="GS2" s="634"/>
      <c r="GT2" s="634"/>
      <c r="GU2" s="634"/>
      <c r="GV2" s="634"/>
      <c r="GW2" s="634"/>
      <c r="GX2" s="634"/>
      <c r="GY2" s="634"/>
      <c r="GZ2" s="634"/>
      <c r="HA2" s="634"/>
      <c r="HB2" s="508"/>
      <c r="HC2" s="508"/>
      <c r="HD2" s="508"/>
      <c r="HE2" s="508"/>
      <c r="HF2" s="508"/>
      <c r="HG2" s="508"/>
      <c r="HH2" s="508"/>
      <c r="HI2" s="508"/>
      <c r="HJ2" s="508"/>
      <c r="HK2" s="508"/>
      <c r="HL2" s="508"/>
      <c r="HM2" s="508"/>
      <c r="HN2" s="633" t="s">
        <v>36</v>
      </c>
      <c r="HO2" s="633"/>
      <c r="HP2" s="633"/>
      <c r="HQ2" s="633"/>
      <c r="HR2" s="633"/>
      <c r="HS2" s="633"/>
      <c r="HT2" s="633"/>
      <c r="HU2" s="633"/>
      <c r="HV2" s="633"/>
      <c r="HW2" s="633"/>
      <c r="HX2" s="257"/>
      <c r="HY2" s="257"/>
      <c r="HZ2" s="257"/>
      <c r="IA2" s="257"/>
      <c r="IB2" s="257"/>
      <c r="IC2" s="257"/>
      <c r="ID2" s="636"/>
      <c r="IE2" s="636"/>
      <c r="IF2" s="636"/>
      <c r="IG2" s="636"/>
      <c r="IH2" s="636"/>
      <c r="II2" s="636"/>
      <c r="IJ2" s="635" t="s">
        <v>37</v>
      </c>
      <c r="IK2" s="635"/>
      <c r="IL2" s="635"/>
      <c r="IM2" s="635"/>
      <c r="IN2" s="635"/>
      <c r="IO2" s="635"/>
      <c r="IP2" s="635"/>
      <c r="IQ2" s="635"/>
      <c r="IR2" s="635"/>
      <c r="IS2" s="635"/>
      <c r="IT2" s="635"/>
      <c r="IU2" s="635"/>
      <c r="IV2" s="635"/>
      <c r="IW2" s="635"/>
      <c r="IX2" s="635"/>
      <c r="IY2" s="635"/>
      <c r="IZ2" s="635"/>
      <c r="JA2" s="635"/>
      <c r="JB2" s="634"/>
      <c r="JC2" s="634"/>
      <c r="JD2" s="398"/>
      <c r="JE2" s="398"/>
    </row>
    <row r="3" spans="1:265" s="258" customFormat="1">
      <c r="A3" s="929"/>
      <c r="B3" s="1225" t="s">
        <v>139</v>
      </c>
      <c r="C3" s="1225"/>
      <c r="D3" s="1225" t="s">
        <v>151</v>
      </c>
      <c r="E3" s="1225"/>
      <c r="F3" s="1225" t="s">
        <v>160</v>
      </c>
      <c r="G3" s="1225"/>
      <c r="H3" s="1225" t="s">
        <v>201</v>
      </c>
      <c r="I3" s="1225"/>
      <c r="J3" s="1225" t="s">
        <v>238</v>
      </c>
      <c r="K3" s="1225"/>
      <c r="L3" s="1225" t="s">
        <v>276</v>
      </c>
      <c r="M3" s="1225"/>
      <c r="N3" s="1225" t="s">
        <v>277</v>
      </c>
      <c r="O3" s="1225"/>
      <c r="P3" s="1225" t="s">
        <v>299</v>
      </c>
      <c r="Q3" s="1225"/>
      <c r="R3" s="1225" t="s">
        <v>311</v>
      </c>
      <c r="S3" s="1225"/>
      <c r="T3" s="1225" t="s">
        <v>352</v>
      </c>
      <c r="U3" s="1225"/>
      <c r="V3" s="1225" t="s">
        <v>403</v>
      </c>
      <c r="W3" s="1225"/>
      <c r="X3" s="928" t="s">
        <v>139</v>
      </c>
      <c r="Y3" s="928"/>
      <c r="Z3" s="928" t="s">
        <v>151</v>
      </c>
      <c r="AA3" s="928"/>
      <c r="AB3" s="928" t="s">
        <v>160</v>
      </c>
      <c r="AC3" s="928"/>
      <c r="AD3" s="928" t="s">
        <v>201</v>
      </c>
      <c r="AE3" s="928"/>
      <c r="AF3" s="928" t="s">
        <v>238</v>
      </c>
      <c r="AG3" s="928"/>
      <c r="AH3" s="928" t="s">
        <v>276</v>
      </c>
      <c r="AI3" s="928"/>
      <c r="AJ3" s="928" t="s">
        <v>277</v>
      </c>
      <c r="AK3" s="928"/>
      <c r="AL3" s="928" t="s">
        <v>299</v>
      </c>
      <c r="AM3" s="928"/>
      <c r="AN3" s="928" t="s">
        <v>311</v>
      </c>
      <c r="AO3" s="928"/>
      <c r="AP3" s="928" t="s">
        <v>352</v>
      </c>
      <c r="AQ3" s="928"/>
      <c r="AR3" s="940" t="s">
        <v>403</v>
      </c>
      <c r="AS3" s="940"/>
      <c r="AT3" s="257" t="s">
        <v>139</v>
      </c>
      <c r="AU3" s="257"/>
      <c r="AV3" s="257" t="s">
        <v>151</v>
      </c>
      <c r="AW3" s="257"/>
      <c r="AX3" s="257" t="s">
        <v>160</v>
      </c>
      <c r="AY3" s="257"/>
      <c r="AZ3" s="257" t="s">
        <v>201</v>
      </c>
      <c r="BA3" s="257"/>
      <c r="BB3" s="257" t="s">
        <v>238</v>
      </c>
      <c r="BC3" s="257"/>
      <c r="BD3" s="257" t="s">
        <v>276</v>
      </c>
      <c r="BE3" s="257"/>
      <c r="BF3" s="257" t="s">
        <v>277</v>
      </c>
      <c r="BG3" s="257"/>
      <c r="BH3" s="257" t="s">
        <v>299</v>
      </c>
      <c r="BI3" s="257"/>
      <c r="BJ3" s="257" t="s">
        <v>311</v>
      </c>
      <c r="BK3" s="257"/>
      <c r="BL3" s="257" t="s">
        <v>352</v>
      </c>
      <c r="BM3" s="257"/>
      <c r="BN3" s="257" t="s">
        <v>403</v>
      </c>
      <c r="BO3" s="257"/>
      <c r="BP3" s="928" t="s">
        <v>139</v>
      </c>
      <c r="BQ3" s="928"/>
      <c r="BR3" s="928" t="s">
        <v>151</v>
      </c>
      <c r="BS3" s="928"/>
      <c r="BT3" s="928" t="s">
        <v>160</v>
      </c>
      <c r="BU3" s="928"/>
      <c r="BV3" s="928" t="s">
        <v>201</v>
      </c>
      <c r="BW3" s="928"/>
      <c r="BX3" s="928" t="s">
        <v>238</v>
      </c>
      <c r="BY3" s="928"/>
      <c r="BZ3" s="928" t="s">
        <v>276</v>
      </c>
      <c r="CA3" s="928"/>
      <c r="CB3" s="928" t="s">
        <v>277</v>
      </c>
      <c r="CC3" s="928"/>
      <c r="CD3" s="928" t="s">
        <v>299</v>
      </c>
      <c r="CE3" s="928"/>
      <c r="CF3" s="928" t="s">
        <v>311</v>
      </c>
      <c r="CG3" s="928"/>
      <c r="CH3" s="928" t="s">
        <v>352</v>
      </c>
      <c r="CI3" s="928"/>
      <c r="CJ3" s="940" t="s">
        <v>403</v>
      </c>
      <c r="CK3" s="940"/>
      <c r="CL3" s="257" t="s">
        <v>139</v>
      </c>
      <c r="CM3" s="257"/>
      <c r="CN3" s="257" t="s">
        <v>151</v>
      </c>
      <c r="CO3" s="257"/>
      <c r="CP3" s="257" t="s">
        <v>160</v>
      </c>
      <c r="CQ3" s="257"/>
      <c r="CR3" s="257" t="s">
        <v>201</v>
      </c>
      <c r="CS3" s="257"/>
      <c r="CT3" s="257" t="s">
        <v>238</v>
      </c>
      <c r="CU3" s="257"/>
      <c r="CV3" s="257" t="s">
        <v>276</v>
      </c>
      <c r="CW3" s="257"/>
      <c r="CX3" s="257" t="s">
        <v>277</v>
      </c>
      <c r="CY3" s="257"/>
      <c r="CZ3" s="257" t="s">
        <v>299</v>
      </c>
      <c r="DA3" s="257"/>
      <c r="DB3" s="257" t="s">
        <v>311</v>
      </c>
      <c r="DC3" s="257"/>
      <c r="DD3" s="257" t="s">
        <v>352</v>
      </c>
      <c r="DE3" s="257"/>
      <c r="DF3" s="257" t="s">
        <v>403</v>
      </c>
      <c r="DG3" s="257"/>
      <c r="DH3" s="928" t="s">
        <v>139</v>
      </c>
      <c r="DI3" s="928"/>
      <c r="DJ3" s="928" t="s">
        <v>151</v>
      </c>
      <c r="DK3" s="928"/>
      <c r="DL3" s="928" t="s">
        <v>160</v>
      </c>
      <c r="DM3" s="928"/>
      <c r="DN3" s="928" t="s">
        <v>201</v>
      </c>
      <c r="DO3" s="928"/>
      <c r="DP3" s="928" t="s">
        <v>238</v>
      </c>
      <c r="DQ3" s="928"/>
      <c r="DR3" s="928" t="s">
        <v>276</v>
      </c>
      <c r="DS3" s="928"/>
      <c r="DT3" s="928" t="s">
        <v>277</v>
      </c>
      <c r="DU3" s="928"/>
      <c r="DV3" s="928" t="s">
        <v>299</v>
      </c>
      <c r="DW3" s="928"/>
      <c r="DX3" s="928" t="s">
        <v>311</v>
      </c>
      <c r="DY3" s="928"/>
      <c r="DZ3" s="928" t="s">
        <v>352</v>
      </c>
      <c r="EA3" s="928"/>
      <c r="EB3" s="940" t="s">
        <v>403</v>
      </c>
      <c r="EC3" s="940"/>
      <c r="ED3" s="257" t="s">
        <v>139</v>
      </c>
      <c r="EE3" s="257"/>
      <c r="EF3" s="257" t="s">
        <v>151</v>
      </c>
      <c r="EG3" s="257"/>
      <c r="EH3" s="257" t="s">
        <v>160</v>
      </c>
      <c r="EI3" s="257"/>
      <c r="EJ3" s="257" t="s">
        <v>201</v>
      </c>
      <c r="EK3" s="257"/>
      <c r="EL3" s="257" t="s">
        <v>238</v>
      </c>
      <c r="EM3" s="257"/>
      <c r="EN3" s="257" t="s">
        <v>276</v>
      </c>
      <c r="EO3" s="257"/>
      <c r="EP3" s="257" t="s">
        <v>277</v>
      </c>
      <c r="EQ3" s="257"/>
      <c r="ER3" s="257" t="s">
        <v>299</v>
      </c>
      <c r="ES3" s="257"/>
      <c r="ET3" s="257" t="s">
        <v>311</v>
      </c>
      <c r="EU3" s="257"/>
      <c r="EV3" s="257" t="s">
        <v>352</v>
      </c>
      <c r="EW3" s="257"/>
      <c r="EX3" s="257" t="s">
        <v>403</v>
      </c>
      <c r="EY3" s="257"/>
      <c r="EZ3" s="928" t="s">
        <v>139</v>
      </c>
      <c r="FA3" s="928"/>
      <c r="FB3" s="928" t="s">
        <v>151</v>
      </c>
      <c r="FC3" s="928"/>
      <c r="FD3" s="928" t="s">
        <v>160</v>
      </c>
      <c r="FE3" s="928"/>
      <c r="FF3" s="928" t="s">
        <v>201</v>
      </c>
      <c r="FG3" s="928"/>
      <c r="FH3" s="928" t="s">
        <v>238</v>
      </c>
      <c r="FI3" s="928"/>
      <c r="FJ3" s="928" t="s">
        <v>276</v>
      </c>
      <c r="FK3" s="928"/>
      <c r="FL3" s="928" t="s">
        <v>277</v>
      </c>
      <c r="FM3" s="928"/>
      <c r="FN3" s="928" t="s">
        <v>299</v>
      </c>
      <c r="FO3" s="928"/>
      <c r="FP3" s="928" t="s">
        <v>311</v>
      </c>
      <c r="FQ3" s="928"/>
      <c r="FR3" s="928" t="s">
        <v>352</v>
      </c>
      <c r="FS3" s="928"/>
      <c r="FT3" s="940" t="s">
        <v>403</v>
      </c>
      <c r="FU3" s="940"/>
      <c r="FV3" s="257" t="s">
        <v>139</v>
      </c>
      <c r="FW3" s="257"/>
      <c r="FX3" s="257" t="s">
        <v>151</v>
      </c>
      <c r="FY3" s="257"/>
      <c r="FZ3" s="257" t="s">
        <v>160</v>
      </c>
      <c r="GA3" s="257"/>
      <c r="GB3" s="257" t="s">
        <v>201</v>
      </c>
      <c r="GC3" s="257"/>
      <c r="GD3" s="257" t="s">
        <v>238</v>
      </c>
      <c r="GE3" s="257"/>
      <c r="GF3" s="257" t="s">
        <v>276</v>
      </c>
      <c r="GG3" s="257"/>
      <c r="GH3" s="257" t="s">
        <v>277</v>
      </c>
      <c r="GI3" s="257"/>
      <c r="GJ3" s="257" t="s">
        <v>299</v>
      </c>
      <c r="GK3" s="257"/>
      <c r="GL3" s="257" t="s">
        <v>311</v>
      </c>
      <c r="GM3" s="257"/>
      <c r="GN3" s="257" t="s">
        <v>352</v>
      </c>
      <c r="GO3" s="257"/>
      <c r="GP3" s="257" t="s">
        <v>403</v>
      </c>
      <c r="GQ3" s="257"/>
      <c r="GR3" s="928" t="s">
        <v>139</v>
      </c>
      <c r="GS3" s="928"/>
      <c r="GT3" s="928" t="s">
        <v>151</v>
      </c>
      <c r="GU3" s="928"/>
      <c r="GV3" s="928" t="s">
        <v>160</v>
      </c>
      <c r="GW3" s="928"/>
      <c r="GX3" s="928" t="s">
        <v>201</v>
      </c>
      <c r="GY3" s="928"/>
      <c r="GZ3" s="928" t="s">
        <v>238</v>
      </c>
      <c r="HA3" s="928"/>
      <c r="HB3" s="928" t="s">
        <v>276</v>
      </c>
      <c r="HC3" s="928"/>
      <c r="HD3" s="928" t="s">
        <v>277</v>
      </c>
      <c r="HE3" s="928"/>
      <c r="HF3" s="928" t="s">
        <v>299</v>
      </c>
      <c r="HG3" s="928"/>
      <c r="HH3" s="928" t="s">
        <v>311</v>
      </c>
      <c r="HI3" s="928"/>
      <c r="HJ3" s="928" t="s">
        <v>352</v>
      </c>
      <c r="HK3" s="928"/>
      <c r="HL3" s="940" t="s">
        <v>403</v>
      </c>
      <c r="HM3" s="940"/>
      <c r="HN3" s="257" t="s">
        <v>139</v>
      </c>
      <c r="HO3" s="257"/>
      <c r="HP3" s="257" t="s">
        <v>151</v>
      </c>
      <c r="HQ3" s="257"/>
      <c r="HR3" s="257" t="s">
        <v>160</v>
      </c>
      <c r="HS3" s="257"/>
      <c r="HT3" s="257" t="s">
        <v>201</v>
      </c>
      <c r="HU3" s="257"/>
      <c r="HV3" s="257" t="s">
        <v>238</v>
      </c>
      <c r="HW3" s="257"/>
      <c r="HX3" s="257" t="s">
        <v>276</v>
      </c>
      <c r="HY3" s="257"/>
      <c r="HZ3" s="257" t="s">
        <v>277</v>
      </c>
      <c r="IA3" s="257"/>
      <c r="IB3" s="257" t="s">
        <v>299</v>
      </c>
      <c r="IC3" s="257"/>
      <c r="ID3" s="257" t="s">
        <v>311</v>
      </c>
      <c r="IE3" s="257"/>
      <c r="IF3" s="257" t="s">
        <v>352</v>
      </c>
      <c r="IG3" s="257"/>
      <c r="IH3" s="257" t="s">
        <v>403</v>
      </c>
      <c r="II3" s="257"/>
      <c r="IJ3" s="928" t="s">
        <v>139</v>
      </c>
      <c r="IK3" s="928"/>
      <c r="IL3" s="928" t="s">
        <v>151</v>
      </c>
      <c r="IM3" s="928"/>
      <c r="IN3" s="928" t="s">
        <v>160</v>
      </c>
      <c r="IO3" s="928"/>
      <c r="IP3" s="928" t="s">
        <v>201</v>
      </c>
      <c r="IQ3" s="928"/>
      <c r="IR3" s="928" t="s">
        <v>238</v>
      </c>
      <c r="IS3" s="928"/>
      <c r="IT3" s="928" t="s">
        <v>276</v>
      </c>
      <c r="IU3" s="928"/>
      <c r="IV3" s="928" t="s">
        <v>277</v>
      </c>
      <c r="IW3" s="928"/>
      <c r="IX3" s="928" t="s">
        <v>299</v>
      </c>
      <c r="IY3" s="928"/>
      <c r="IZ3" s="928" t="s">
        <v>311</v>
      </c>
      <c r="JA3" s="928"/>
      <c r="JB3" s="928" t="s">
        <v>352</v>
      </c>
      <c r="JC3" s="928"/>
      <c r="JD3" s="940" t="s">
        <v>403</v>
      </c>
      <c r="JE3" s="940"/>
    </row>
    <row r="4" spans="1:265" s="258" customFormat="1">
      <c r="A4" s="929"/>
      <c r="B4" s="948" t="s">
        <v>1</v>
      </c>
      <c r="C4" s="948" t="s">
        <v>3</v>
      </c>
      <c r="D4" s="948" t="s">
        <v>1</v>
      </c>
      <c r="E4" s="948" t="s">
        <v>3</v>
      </c>
      <c r="F4" s="981" t="s">
        <v>1</v>
      </c>
      <c r="G4" s="948" t="s">
        <v>3</v>
      </c>
      <c r="H4" s="981" t="s">
        <v>1</v>
      </c>
      <c r="I4" s="948" t="s">
        <v>3</v>
      </c>
      <c r="J4" s="981" t="s">
        <v>1</v>
      </c>
      <c r="K4" s="948" t="s">
        <v>3</v>
      </c>
      <c r="L4" s="981" t="s">
        <v>1</v>
      </c>
      <c r="M4" s="948" t="s">
        <v>3</v>
      </c>
      <c r="N4" s="981" t="s">
        <v>1</v>
      </c>
      <c r="O4" s="948" t="s">
        <v>3</v>
      </c>
      <c r="P4" s="981" t="s">
        <v>1</v>
      </c>
      <c r="Q4" s="948" t="s">
        <v>3</v>
      </c>
      <c r="R4" s="981" t="s">
        <v>1</v>
      </c>
      <c r="S4" s="948" t="s">
        <v>3</v>
      </c>
      <c r="T4" s="981" t="s">
        <v>1</v>
      </c>
      <c r="U4" s="948" t="s">
        <v>3</v>
      </c>
      <c r="V4" s="981" t="s">
        <v>1</v>
      </c>
      <c r="W4" s="948" t="s">
        <v>3</v>
      </c>
      <c r="X4" s="947" t="s">
        <v>1</v>
      </c>
      <c r="Y4" s="947" t="s">
        <v>3</v>
      </c>
      <c r="Z4" s="394" t="s">
        <v>1</v>
      </c>
      <c r="AA4" s="947" t="s">
        <v>3</v>
      </c>
      <c r="AB4" s="394" t="s">
        <v>1</v>
      </c>
      <c r="AC4" s="395" t="s">
        <v>3</v>
      </c>
      <c r="AD4" s="394" t="s">
        <v>1</v>
      </c>
      <c r="AE4" s="947" t="s">
        <v>3</v>
      </c>
      <c r="AF4" s="396" t="s">
        <v>1</v>
      </c>
      <c r="AG4" s="947" t="s">
        <v>3</v>
      </c>
      <c r="AH4" s="396" t="s">
        <v>1</v>
      </c>
      <c r="AI4" s="947" t="s">
        <v>3</v>
      </c>
      <c r="AJ4" s="396" t="s">
        <v>1</v>
      </c>
      <c r="AK4" s="947" t="s">
        <v>3</v>
      </c>
      <c r="AL4" s="396" t="s">
        <v>1</v>
      </c>
      <c r="AM4" s="947" t="s">
        <v>3</v>
      </c>
      <c r="AN4" s="396" t="s">
        <v>1</v>
      </c>
      <c r="AO4" s="947" t="s">
        <v>3</v>
      </c>
      <c r="AP4" s="396" t="s">
        <v>1</v>
      </c>
      <c r="AQ4" s="947" t="s">
        <v>3</v>
      </c>
      <c r="AR4" s="396" t="s">
        <v>1</v>
      </c>
      <c r="AS4" s="947" t="s">
        <v>3</v>
      </c>
      <c r="AT4" s="948" t="s">
        <v>1</v>
      </c>
      <c r="AU4" s="948" t="s">
        <v>3</v>
      </c>
      <c r="AV4" s="948" t="s">
        <v>1</v>
      </c>
      <c r="AW4" s="948" t="s">
        <v>3</v>
      </c>
      <c r="AX4" s="982" t="s">
        <v>1</v>
      </c>
      <c r="AY4" s="948" t="s">
        <v>3</v>
      </c>
      <c r="AZ4" s="982" t="s">
        <v>1</v>
      </c>
      <c r="BA4" s="948" t="s">
        <v>3</v>
      </c>
      <c r="BB4" s="982" t="s">
        <v>1</v>
      </c>
      <c r="BC4" s="948" t="s">
        <v>3</v>
      </c>
      <c r="BD4" s="982" t="s">
        <v>1</v>
      </c>
      <c r="BE4" s="948" t="s">
        <v>3</v>
      </c>
      <c r="BF4" s="982" t="s">
        <v>1</v>
      </c>
      <c r="BG4" s="948" t="s">
        <v>3</v>
      </c>
      <c r="BH4" s="982" t="s">
        <v>1</v>
      </c>
      <c r="BI4" s="948" t="s">
        <v>3</v>
      </c>
      <c r="BJ4" s="982" t="s">
        <v>1</v>
      </c>
      <c r="BK4" s="948" t="s">
        <v>3</v>
      </c>
      <c r="BL4" s="982" t="s">
        <v>1</v>
      </c>
      <c r="BM4" s="948" t="s">
        <v>3</v>
      </c>
      <c r="BN4" s="982" t="s">
        <v>1</v>
      </c>
      <c r="BO4" s="948" t="s">
        <v>3</v>
      </c>
      <c r="BP4" s="947" t="s">
        <v>1</v>
      </c>
      <c r="BQ4" s="947" t="s">
        <v>3</v>
      </c>
      <c r="BR4" s="947" t="s">
        <v>1</v>
      </c>
      <c r="BS4" s="947" t="s">
        <v>3</v>
      </c>
      <c r="BT4" s="396" t="s">
        <v>1</v>
      </c>
      <c r="BU4" s="947" t="s">
        <v>3</v>
      </c>
      <c r="BV4" s="396" t="s">
        <v>1</v>
      </c>
      <c r="BW4" s="947" t="s">
        <v>3</v>
      </c>
      <c r="BX4" s="396" t="s">
        <v>1</v>
      </c>
      <c r="BY4" s="947" t="s">
        <v>3</v>
      </c>
      <c r="BZ4" s="396" t="s">
        <v>1</v>
      </c>
      <c r="CA4" s="947" t="s">
        <v>3</v>
      </c>
      <c r="CB4" s="396" t="s">
        <v>1</v>
      </c>
      <c r="CC4" s="947" t="s">
        <v>3</v>
      </c>
      <c r="CD4" s="396" t="s">
        <v>1</v>
      </c>
      <c r="CE4" s="947" t="s">
        <v>3</v>
      </c>
      <c r="CF4" s="396" t="s">
        <v>1</v>
      </c>
      <c r="CG4" s="947" t="s">
        <v>3</v>
      </c>
      <c r="CH4" s="396" t="s">
        <v>1</v>
      </c>
      <c r="CI4" s="947" t="s">
        <v>3</v>
      </c>
      <c r="CJ4" s="396" t="s">
        <v>1</v>
      </c>
      <c r="CK4" s="947" t="s">
        <v>3</v>
      </c>
      <c r="CL4" s="948" t="s">
        <v>1</v>
      </c>
      <c r="CM4" s="948" t="s">
        <v>3</v>
      </c>
      <c r="CN4" s="948" t="s">
        <v>1</v>
      </c>
      <c r="CO4" s="948" t="s">
        <v>3</v>
      </c>
      <c r="CP4" s="981" t="s">
        <v>1</v>
      </c>
      <c r="CQ4" s="948" t="s">
        <v>3</v>
      </c>
      <c r="CR4" s="981" t="s">
        <v>1</v>
      </c>
      <c r="CS4" s="948" t="s">
        <v>3</v>
      </c>
      <c r="CT4" s="981" t="s">
        <v>1</v>
      </c>
      <c r="CU4" s="948" t="s">
        <v>3</v>
      </c>
      <c r="CV4" s="981" t="s">
        <v>1</v>
      </c>
      <c r="CW4" s="948" t="s">
        <v>3</v>
      </c>
      <c r="CX4" s="981" t="s">
        <v>1</v>
      </c>
      <c r="CY4" s="948" t="s">
        <v>3</v>
      </c>
      <c r="CZ4" s="981" t="s">
        <v>1</v>
      </c>
      <c r="DA4" s="948" t="s">
        <v>3</v>
      </c>
      <c r="DB4" s="981" t="s">
        <v>1</v>
      </c>
      <c r="DC4" s="948" t="s">
        <v>3</v>
      </c>
      <c r="DD4" s="981" t="s">
        <v>1</v>
      </c>
      <c r="DE4" s="948" t="s">
        <v>3</v>
      </c>
      <c r="DF4" s="981" t="s">
        <v>1</v>
      </c>
      <c r="DG4" s="948" t="s">
        <v>3</v>
      </c>
      <c r="DH4" s="947" t="s">
        <v>1</v>
      </c>
      <c r="DI4" s="947" t="s">
        <v>3</v>
      </c>
      <c r="DJ4" s="947" t="s">
        <v>1</v>
      </c>
      <c r="DK4" s="947" t="s">
        <v>3</v>
      </c>
      <c r="DL4" s="396" t="s">
        <v>1</v>
      </c>
      <c r="DM4" s="947" t="s">
        <v>3</v>
      </c>
      <c r="DN4" s="396" t="s">
        <v>1</v>
      </c>
      <c r="DO4" s="947" t="s">
        <v>3</v>
      </c>
      <c r="DP4" s="396" t="s">
        <v>1</v>
      </c>
      <c r="DQ4" s="947" t="s">
        <v>3</v>
      </c>
      <c r="DR4" s="396" t="s">
        <v>1</v>
      </c>
      <c r="DS4" s="947" t="s">
        <v>3</v>
      </c>
      <c r="DT4" s="396" t="s">
        <v>1</v>
      </c>
      <c r="DU4" s="947" t="s">
        <v>3</v>
      </c>
      <c r="DV4" s="396" t="s">
        <v>1</v>
      </c>
      <c r="DW4" s="947" t="s">
        <v>3</v>
      </c>
      <c r="DX4" s="396" t="s">
        <v>1</v>
      </c>
      <c r="DY4" s="947" t="s">
        <v>3</v>
      </c>
      <c r="DZ4" s="396" t="s">
        <v>1</v>
      </c>
      <c r="EA4" s="947" t="s">
        <v>3</v>
      </c>
      <c r="EB4" s="396" t="s">
        <v>1</v>
      </c>
      <c r="EC4" s="947" t="s">
        <v>3</v>
      </c>
      <c r="ED4" s="948" t="s">
        <v>1</v>
      </c>
      <c r="EE4" s="948" t="s">
        <v>3</v>
      </c>
      <c r="EF4" s="948" t="s">
        <v>1</v>
      </c>
      <c r="EG4" s="948" t="s">
        <v>3</v>
      </c>
      <c r="EH4" s="981" t="s">
        <v>1</v>
      </c>
      <c r="EI4" s="948" t="s">
        <v>3</v>
      </c>
      <c r="EJ4" s="981" t="s">
        <v>1</v>
      </c>
      <c r="EK4" s="948" t="s">
        <v>3</v>
      </c>
      <c r="EL4" s="981" t="s">
        <v>1</v>
      </c>
      <c r="EM4" s="948" t="s">
        <v>3</v>
      </c>
      <c r="EN4" s="981" t="s">
        <v>1</v>
      </c>
      <c r="EO4" s="948" t="s">
        <v>3</v>
      </c>
      <c r="EP4" s="981" t="s">
        <v>1</v>
      </c>
      <c r="EQ4" s="948" t="s">
        <v>3</v>
      </c>
      <c r="ER4" s="981" t="s">
        <v>1</v>
      </c>
      <c r="ES4" s="948" t="s">
        <v>3</v>
      </c>
      <c r="ET4" s="981" t="s">
        <v>1</v>
      </c>
      <c r="EU4" s="948" t="s">
        <v>3</v>
      </c>
      <c r="EV4" s="981" t="s">
        <v>1</v>
      </c>
      <c r="EW4" s="948" t="s">
        <v>3</v>
      </c>
      <c r="EX4" s="981" t="s">
        <v>1</v>
      </c>
      <c r="EY4" s="948" t="s">
        <v>3</v>
      </c>
      <c r="EZ4" s="947" t="s">
        <v>1</v>
      </c>
      <c r="FA4" s="947" t="s">
        <v>3</v>
      </c>
      <c r="FB4" s="947" t="s">
        <v>1</v>
      </c>
      <c r="FC4" s="947" t="s">
        <v>3</v>
      </c>
      <c r="FD4" s="396" t="s">
        <v>1</v>
      </c>
      <c r="FE4" s="947" t="s">
        <v>3</v>
      </c>
      <c r="FF4" s="396" t="s">
        <v>1</v>
      </c>
      <c r="FG4" s="947" t="s">
        <v>3</v>
      </c>
      <c r="FH4" s="396" t="s">
        <v>1</v>
      </c>
      <c r="FI4" s="947" t="s">
        <v>3</v>
      </c>
      <c r="FJ4" s="396" t="s">
        <v>1</v>
      </c>
      <c r="FK4" s="947" t="s">
        <v>3</v>
      </c>
      <c r="FL4" s="396" t="s">
        <v>1</v>
      </c>
      <c r="FM4" s="947" t="s">
        <v>3</v>
      </c>
      <c r="FN4" s="396" t="s">
        <v>1</v>
      </c>
      <c r="FO4" s="947" t="s">
        <v>3</v>
      </c>
      <c r="FP4" s="396" t="s">
        <v>1</v>
      </c>
      <c r="FQ4" s="947" t="s">
        <v>3</v>
      </c>
      <c r="FR4" s="396" t="s">
        <v>1</v>
      </c>
      <c r="FS4" s="947" t="s">
        <v>3</v>
      </c>
      <c r="FT4" s="396" t="s">
        <v>1</v>
      </c>
      <c r="FU4" s="947" t="s">
        <v>3</v>
      </c>
      <c r="FV4" s="948" t="s">
        <v>1</v>
      </c>
      <c r="FW4" s="948" t="s">
        <v>3</v>
      </c>
      <c r="FX4" s="948" t="s">
        <v>1</v>
      </c>
      <c r="FY4" s="948" t="s">
        <v>3</v>
      </c>
      <c r="FZ4" s="982" t="s">
        <v>1</v>
      </c>
      <c r="GA4" s="948" t="s">
        <v>3</v>
      </c>
      <c r="GB4" s="982" t="s">
        <v>1</v>
      </c>
      <c r="GC4" s="948" t="s">
        <v>3</v>
      </c>
      <c r="GD4" s="982" t="s">
        <v>1</v>
      </c>
      <c r="GE4" s="948" t="s">
        <v>3</v>
      </c>
      <c r="GF4" s="982" t="s">
        <v>1</v>
      </c>
      <c r="GG4" s="948" t="s">
        <v>3</v>
      </c>
      <c r="GH4" s="982" t="s">
        <v>1</v>
      </c>
      <c r="GI4" s="948" t="s">
        <v>3</v>
      </c>
      <c r="GJ4" s="982" t="s">
        <v>1</v>
      </c>
      <c r="GK4" s="948" t="s">
        <v>3</v>
      </c>
      <c r="GL4" s="982" t="s">
        <v>1</v>
      </c>
      <c r="GM4" s="948" t="s">
        <v>3</v>
      </c>
      <c r="GN4" s="982" t="s">
        <v>1</v>
      </c>
      <c r="GO4" s="948" t="s">
        <v>3</v>
      </c>
      <c r="GP4" s="982" t="s">
        <v>1</v>
      </c>
      <c r="GQ4" s="948" t="s">
        <v>3</v>
      </c>
      <c r="GR4" s="947" t="s">
        <v>1</v>
      </c>
      <c r="GS4" s="947" t="s">
        <v>3</v>
      </c>
      <c r="GT4" s="947" t="s">
        <v>1</v>
      </c>
      <c r="GU4" s="947" t="s">
        <v>3</v>
      </c>
      <c r="GV4" s="396" t="s">
        <v>1</v>
      </c>
      <c r="GW4" s="947" t="s">
        <v>3</v>
      </c>
      <c r="GX4" s="396" t="s">
        <v>1</v>
      </c>
      <c r="GY4" s="947" t="s">
        <v>3</v>
      </c>
      <c r="GZ4" s="396" t="s">
        <v>1</v>
      </c>
      <c r="HA4" s="947" t="s">
        <v>3</v>
      </c>
      <c r="HB4" s="396" t="s">
        <v>1</v>
      </c>
      <c r="HC4" s="947" t="s">
        <v>3</v>
      </c>
      <c r="HD4" s="396" t="s">
        <v>1</v>
      </c>
      <c r="HE4" s="947" t="s">
        <v>3</v>
      </c>
      <c r="HF4" s="396" t="s">
        <v>1</v>
      </c>
      <c r="HG4" s="947" t="s">
        <v>3</v>
      </c>
      <c r="HH4" s="396" t="s">
        <v>1</v>
      </c>
      <c r="HI4" s="947" t="s">
        <v>3</v>
      </c>
      <c r="HJ4" s="396" t="s">
        <v>1</v>
      </c>
      <c r="HK4" s="947" t="s">
        <v>3</v>
      </c>
      <c r="HL4" s="396" t="s">
        <v>1</v>
      </c>
      <c r="HM4" s="947" t="s">
        <v>3</v>
      </c>
      <c r="HN4" s="948" t="s">
        <v>1</v>
      </c>
      <c r="HO4" s="948" t="s">
        <v>3</v>
      </c>
      <c r="HP4" s="948" t="s">
        <v>1</v>
      </c>
      <c r="HQ4" s="948" t="s">
        <v>3</v>
      </c>
      <c r="HR4" s="982" t="s">
        <v>1</v>
      </c>
      <c r="HS4" s="948" t="s">
        <v>3</v>
      </c>
      <c r="HT4" s="982" t="s">
        <v>1</v>
      </c>
      <c r="HU4" s="948" t="s">
        <v>3</v>
      </c>
      <c r="HV4" s="982" t="s">
        <v>1</v>
      </c>
      <c r="HW4" s="948" t="s">
        <v>3</v>
      </c>
      <c r="HX4" s="982" t="s">
        <v>1</v>
      </c>
      <c r="HY4" s="948" t="s">
        <v>3</v>
      </c>
      <c r="HZ4" s="982" t="s">
        <v>1</v>
      </c>
      <c r="IA4" s="948" t="s">
        <v>3</v>
      </c>
      <c r="IB4" s="982" t="s">
        <v>1</v>
      </c>
      <c r="IC4" s="948" t="s">
        <v>3</v>
      </c>
      <c r="ID4" s="982" t="s">
        <v>1</v>
      </c>
      <c r="IE4" s="948" t="s">
        <v>3</v>
      </c>
      <c r="IF4" s="982" t="s">
        <v>1</v>
      </c>
      <c r="IG4" s="948" t="s">
        <v>3</v>
      </c>
      <c r="IH4" s="982" t="s">
        <v>1</v>
      </c>
      <c r="II4" s="948" t="s">
        <v>3</v>
      </c>
      <c r="IJ4" s="947" t="s">
        <v>1</v>
      </c>
      <c r="IK4" s="947" t="s">
        <v>3</v>
      </c>
      <c r="IL4" s="947" t="s">
        <v>1</v>
      </c>
      <c r="IM4" s="947" t="s">
        <v>3</v>
      </c>
      <c r="IN4" s="396" t="s">
        <v>1</v>
      </c>
      <c r="IO4" s="947" t="s">
        <v>3</v>
      </c>
      <c r="IP4" s="396" t="s">
        <v>1</v>
      </c>
      <c r="IQ4" s="947" t="s">
        <v>3</v>
      </c>
      <c r="IR4" s="396" t="s">
        <v>1</v>
      </c>
      <c r="IS4" s="947" t="s">
        <v>3</v>
      </c>
      <c r="IT4" s="396" t="s">
        <v>1</v>
      </c>
      <c r="IU4" s="947" t="s">
        <v>3</v>
      </c>
      <c r="IV4" s="396" t="s">
        <v>1</v>
      </c>
      <c r="IW4" s="947" t="s">
        <v>3</v>
      </c>
      <c r="IX4" s="396" t="s">
        <v>1</v>
      </c>
      <c r="IY4" s="947" t="s">
        <v>3</v>
      </c>
      <c r="IZ4" s="396" t="s">
        <v>1</v>
      </c>
      <c r="JA4" s="947" t="s">
        <v>3</v>
      </c>
      <c r="JB4" s="396" t="s">
        <v>1</v>
      </c>
      <c r="JC4" s="947" t="s">
        <v>3</v>
      </c>
      <c r="JD4" s="396" t="s">
        <v>1</v>
      </c>
      <c r="JE4" s="947" t="s">
        <v>3</v>
      </c>
    </row>
    <row r="5" spans="1:265" s="960" customFormat="1" ht="21">
      <c r="A5" s="949" t="s">
        <v>21</v>
      </c>
      <c r="B5" s="950">
        <v>7364</v>
      </c>
      <c r="C5" s="951">
        <v>100</v>
      </c>
      <c r="D5" s="950">
        <v>7893</v>
      </c>
      <c r="E5" s="951">
        <v>100</v>
      </c>
      <c r="F5" s="950">
        <v>7678</v>
      </c>
      <c r="G5" s="951">
        <v>100</v>
      </c>
      <c r="H5" s="952">
        <v>6577</v>
      </c>
      <c r="I5" s="951">
        <v>100</v>
      </c>
      <c r="J5" s="952">
        <v>6754</v>
      </c>
      <c r="K5" s="951">
        <v>100</v>
      </c>
      <c r="L5" s="952">
        <v>6357</v>
      </c>
      <c r="M5" s="951">
        <v>100</v>
      </c>
      <c r="N5" s="950">
        <v>6395</v>
      </c>
      <c r="O5" s="951">
        <v>100</v>
      </c>
      <c r="P5" s="950">
        <v>6150</v>
      </c>
      <c r="Q5" s="951">
        <v>100</v>
      </c>
      <c r="R5" s="952">
        <v>5794</v>
      </c>
      <c r="S5" s="951">
        <v>100</v>
      </c>
      <c r="T5" s="952">
        <v>5331</v>
      </c>
      <c r="U5" s="951">
        <v>100</v>
      </c>
      <c r="V5" s="952">
        <v>5217</v>
      </c>
      <c r="W5" s="951">
        <v>100</v>
      </c>
      <c r="X5" s="953">
        <v>3567</v>
      </c>
      <c r="Y5" s="954">
        <v>100</v>
      </c>
      <c r="Z5" s="953">
        <v>3899</v>
      </c>
      <c r="AA5" s="954">
        <v>100</v>
      </c>
      <c r="AB5" s="953">
        <v>3763</v>
      </c>
      <c r="AC5" s="954">
        <v>100</v>
      </c>
      <c r="AD5" s="955">
        <v>3382</v>
      </c>
      <c r="AE5" s="954">
        <v>100</v>
      </c>
      <c r="AF5" s="955">
        <v>3580</v>
      </c>
      <c r="AG5" s="954">
        <v>100</v>
      </c>
      <c r="AH5" s="955">
        <v>3471</v>
      </c>
      <c r="AI5" s="954">
        <v>100</v>
      </c>
      <c r="AJ5" s="955">
        <v>3616</v>
      </c>
      <c r="AK5" s="954">
        <v>100</v>
      </c>
      <c r="AL5" s="955">
        <v>3529</v>
      </c>
      <c r="AM5" s="954">
        <v>100</v>
      </c>
      <c r="AN5" s="955">
        <v>3315</v>
      </c>
      <c r="AO5" s="954">
        <v>100</v>
      </c>
      <c r="AP5" s="955">
        <v>2993</v>
      </c>
      <c r="AQ5" s="954">
        <v>100</v>
      </c>
      <c r="AR5" s="953">
        <v>2959</v>
      </c>
      <c r="AS5" s="954">
        <v>100</v>
      </c>
      <c r="AT5" s="952">
        <v>308</v>
      </c>
      <c r="AU5" s="951">
        <v>100</v>
      </c>
      <c r="AV5" s="952">
        <v>316</v>
      </c>
      <c r="AW5" s="951">
        <v>100</v>
      </c>
      <c r="AX5" s="952">
        <v>300</v>
      </c>
      <c r="AY5" s="951">
        <v>100</v>
      </c>
      <c r="AZ5" s="952">
        <v>238</v>
      </c>
      <c r="BA5" s="951">
        <v>100</v>
      </c>
      <c r="BB5" s="952">
        <v>234</v>
      </c>
      <c r="BC5" s="951">
        <v>100</v>
      </c>
      <c r="BD5" s="952">
        <v>198</v>
      </c>
      <c r="BE5" s="951">
        <v>100</v>
      </c>
      <c r="BF5" s="952">
        <v>189</v>
      </c>
      <c r="BG5" s="951">
        <v>100</v>
      </c>
      <c r="BH5" s="952">
        <v>184</v>
      </c>
      <c r="BI5" s="951">
        <v>100</v>
      </c>
      <c r="BJ5" s="952">
        <v>199</v>
      </c>
      <c r="BK5" s="951">
        <v>100</v>
      </c>
      <c r="BL5" s="952">
        <v>197</v>
      </c>
      <c r="BM5" s="951">
        <v>100</v>
      </c>
      <c r="BN5" s="952">
        <v>177</v>
      </c>
      <c r="BO5" s="951">
        <v>100</v>
      </c>
      <c r="BP5" s="952">
        <v>579</v>
      </c>
      <c r="BQ5" s="951">
        <v>100</v>
      </c>
      <c r="BR5" s="952">
        <v>665</v>
      </c>
      <c r="BS5" s="951">
        <v>100</v>
      </c>
      <c r="BT5" s="952">
        <v>596</v>
      </c>
      <c r="BU5" s="951">
        <v>100</v>
      </c>
      <c r="BV5" s="952">
        <v>462</v>
      </c>
      <c r="BW5" s="951">
        <v>100</v>
      </c>
      <c r="BX5" s="952">
        <v>459</v>
      </c>
      <c r="BY5" s="951">
        <v>100</v>
      </c>
      <c r="BZ5" s="957">
        <v>488</v>
      </c>
      <c r="CA5" s="951">
        <v>100</v>
      </c>
      <c r="CB5" s="957">
        <v>484</v>
      </c>
      <c r="CC5" s="951">
        <v>100</v>
      </c>
      <c r="CD5" s="957">
        <v>415</v>
      </c>
      <c r="CE5" s="951">
        <v>100</v>
      </c>
      <c r="CF5" s="957">
        <v>421</v>
      </c>
      <c r="CG5" s="951">
        <v>100</v>
      </c>
      <c r="CH5" s="957">
        <v>419</v>
      </c>
      <c r="CI5" s="951">
        <v>100</v>
      </c>
      <c r="CJ5" s="950">
        <v>594</v>
      </c>
      <c r="CK5" s="951">
        <v>100</v>
      </c>
      <c r="CL5" s="950">
        <v>1134</v>
      </c>
      <c r="CM5" s="951">
        <v>100</v>
      </c>
      <c r="CN5" s="950">
        <v>1164</v>
      </c>
      <c r="CO5" s="951">
        <v>100</v>
      </c>
      <c r="CP5" s="950">
        <v>1232</v>
      </c>
      <c r="CQ5" s="951">
        <v>100</v>
      </c>
      <c r="CR5" s="957">
        <v>965</v>
      </c>
      <c r="CS5" s="951">
        <v>100</v>
      </c>
      <c r="CT5" s="957">
        <v>959</v>
      </c>
      <c r="CU5" s="951">
        <v>100</v>
      </c>
      <c r="CV5" s="957">
        <v>878</v>
      </c>
      <c r="CW5" s="951">
        <v>100</v>
      </c>
      <c r="CX5" s="950">
        <v>816</v>
      </c>
      <c r="CY5" s="951">
        <v>100</v>
      </c>
      <c r="CZ5" s="950">
        <v>785</v>
      </c>
      <c r="DA5" s="951">
        <v>100</v>
      </c>
      <c r="DB5" s="950">
        <v>764</v>
      </c>
      <c r="DC5" s="951">
        <v>100</v>
      </c>
      <c r="DD5" s="950">
        <v>779</v>
      </c>
      <c r="DE5" s="951">
        <v>100</v>
      </c>
      <c r="DF5" s="950">
        <v>776</v>
      </c>
      <c r="DG5" s="951">
        <v>100</v>
      </c>
      <c r="DH5" s="957">
        <v>142</v>
      </c>
      <c r="DI5" s="951">
        <v>100</v>
      </c>
      <c r="DJ5" s="950">
        <v>113</v>
      </c>
      <c r="DK5" s="951">
        <v>100</v>
      </c>
      <c r="DL5" s="957">
        <v>109</v>
      </c>
      <c r="DM5" s="951">
        <v>100</v>
      </c>
      <c r="DN5" s="957">
        <v>95</v>
      </c>
      <c r="DO5" s="951">
        <v>100</v>
      </c>
      <c r="DP5" s="957">
        <v>109</v>
      </c>
      <c r="DQ5" s="951">
        <v>100</v>
      </c>
      <c r="DR5" s="957">
        <v>61</v>
      </c>
      <c r="DS5" s="951">
        <v>100</v>
      </c>
      <c r="DT5" s="957">
        <v>56</v>
      </c>
      <c r="DU5" s="951">
        <v>100</v>
      </c>
      <c r="DV5" s="957">
        <v>58</v>
      </c>
      <c r="DW5" s="951">
        <v>100</v>
      </c>
      <c r="DX5" s="958">
        <v>40</v>
      </c>
      <c r="DY5" s="951">
        <v>100</v>
      </c>
      <c r="DZ5" s="957">
        <v>39</v>
      </c>
      <c r="EA5" s="951">
        <v>100</v>
      </c>
      <c r="EB5" s="957">
        <v>24</v>
      </c>
      <c r="EC5" s="951">
        <v>100</v>
      </c>
      <c r="ED5" s="950">
        <v>1037</v>
      </c>
      <c r="EE5" s="951">
        <v>100</v>
      </c>
      <c r="EF5" s="950">
        <v>1127</v>
      </c>
      <c r="EG5" s="951">
        <v>100</v>
      </c>
      <c r="EH5" s="950">
        <v>1097</v>
      </c>
      <c r="EI5" s="951">
        <v>100</v>
      </c>
      <c r="EJ5" s="957">
        <v>964</v>
      </c>
      <c r="EK5" s="951">
        <v>100</v>
      </c>
      <c r="EL5" s="957">
        <v>970</v>
      </c>
      <c r="EM5" s="951">
        <v>100</v>
      </c>
      <c r="EN5" s="957">
        <v>912</v>
      </c>
      <c r="EO5" s="951">
        <v>100</v>
      </c>
      <c r="EP5" s="957">
        <v>853</v>
      </c>
      <c r="EQ5" s="951">
        <v>100</v>
      </c>
      <c r="ER5" s="957">
        <v>842</v>
      </c>
      <c r="ES5" s="951">
        <v>100</v>
      </c>
      <c r="ET5" s="957">
        <v>761</v>
      </c>
      <c r="EU5" s="951">
        <v>100</v>
      </c>
      <c r="EV5" s="957">
        <v>642</v>
      </c>
      <c r="EW5" s="951">
        <v>100</v>
      </c>
      <c r="EX5" s="957">
        <v>505</v>
      </c>
      <c r="EY5" s="951">
        <v>100</v>
      </c>
      <c r="EZ5" s="957">
        <v>243</v>
      </c>
      <c r="FA5" s="951">
        <v>100</v>
      </c>
      <c r="FB5" s="957">
        <v>225</v>
      </c>
      <c r="FC5" s="951">
        <v>100</v>
      </c>
      <c r="FD5" s="957">
        <v>233</v>
      </c>
      <c r="FE5" s="951">
        <v>100</v>
      </c>
      <c r="FF5" s="957">
        <v>177</v>
      </c>
      <c r="FG5" s="951">
        <v>100</v>
      </c>
      <c r="FH5" s="957">
        <v>142</v>
      </c>
      <c r="FI5" s="951">
        <v>100</v>
      </c>
      <c r="FJ5" s="957">
        <v>95</v>
      </c>
      <c r="FK5" s="951">
        <v>100</v>
      </c>
      <c r="FL5" s="957">
        <v>120</v>
      </c>
      <c r="FM5" s="951">
        <v>100</v>
      </c>
      <c r="FN5" s="957">
        <v>115</v>
      </c>
      <c r="FO5" s="951">
        <v>95.833333333333343</v>
      </c>
      <c r="FP5" s="957">
        <v>99</v>
      </c>
      <c r="FQ5" s="951">
        <v>100</v>
      </c>
      <c r="FR5" s="957">
        <v>87</v>
      </c>
      <c r="FS5" s="951">
        <v>100</v>
      </c>
      <c r="FT5" s="957">
        <v>89</v>
      </c>
      <c r="FU5" s="951">
        <v>100</v>
      </c>
      <c r="FV5" s="957">
        <v>43</v>
      </c>
      <c r="FW5" s="951">
        <v>100</v>
      </c>
      <c r="FX5" s="957">
        <v>64</v>
      </c>
      <c r="FY5" s="951">
        <v>100</v>
      </c>
      <c r="FZ5" s="957">
        <v>49</v>
      </c>
      <c r="GA5" s="951">
        <v>100</v>
      </c>
      <c r="GB5" s="957">
        <v>31</v>
      </c>
      <c r="GC5" s="951">
        <v>100</v>
      </c>
      <c r="GD5" s="957">
        <v>37</v>
      </c>
      <c r="GE5" s="951">
        <v>100</v>
      </c>
      <c r="GF5" s="957">
        <v>29</v>
      </c>
      <c r="GG5" s="951">
        <v>100</v>
      </c>
      <c r="GH5" s="957">
        <v>37</v>
      </c>
      <c r="GI5" s="951">
        <v>100</v>
      </c>
      <c r="GJ5" s="957">
        <v>43</v>
      </c>
      <c r="GK5" s="951">
        <v>100</v>
      </c>
      <c r="GL5" s="957">
        <v>33</v>
      </c>
      <c r="GM5" s="951">
        <v>100</v>
      </c>
      <c r="GN5" s="957">
        <v>28</v>
      </c>
      <c r="GO5" s="951">
        <v>100</v>
      </c>
      <c r="GP5" s="957">
        <v>5</v>
      </c>
      <c r="GQ5" s="951">
        <v>100</v>
      </c>
      <c r="GR5" s="957">
        <v>77</v>
      </c>
      <c r="GS5" s="951">
        <v>100</v>
      </c>
      <c r="GT5" s="957">
        <v>85</v>
      </c>
      <c r="GU5" s="951">
        <v>100</v>
      </c>
      <c r="GV5" s="957">
        <v>97</v>
      </c>
      <c r="GW5" s="951">
        <v>100</v>
      </c>
      <c r="GX5" s="957">
        <v>84</v>
      </c>
      <c r="GY5" s="951">
        <v>100</v>
      </c>
      <c r="GZ5" s="957">
        <v>75</v>
      </c>
      <c r="HA5" s="951">
        <v>100</v>
      </c>
      <c r="HB5" s="957">
        <v>49</v>
      </c>
      <c r="HC5" s="951">
        <v>100</v>
      </c>
      <c r="HD5" s="957">
        <v>56</v>
      </c>
      <c r="HE5" s="951">
        <v>100</v>
      </c>
      <c r="HF5" s="957">
        <v>49</v>
      </c>
      <c r="HG5" s="951">
        <v>100</v>
      </c>
      <c r="HH5" s="957">
        <v>44</v>
      </c>
      <c r="HI5" s="951">
        <v>100</v>
      </c>
      <c r="HJ5" s="957">
        <v>41</v>
      </c>
      <c r="HK5" s="951">
        <v>100</v>
      </c>
      <c r="HL5" s="957">
        <v>5</v>
      </c>
      <c r="HM5" s="951">
        <v>100</v>
      </c>
      <c r="HN5" s="957">
        <v>153</v>
      </c>
      <c r="HO5" s="951">
        <v>100</v>
      </c>
      <c r="HP5" s="950">
        <v>139</v>
      </c>
      <c r="HQ5" s="951">
        <v>100</v>
      </c>
      <c r="HR5" s="957">
        <v>123</v>
      </c>
      <c r="HS5" s="951">
        <v>100</v>
      </c>
      <c r="HT5" s="957">
        <v>106</v>
      </c>
      <c r="HU5" s="951">
        <v>100</v>
      </c>
      <c r="HV5" s="957">
        <v>94</v>
      </c>
      <c r="HW5" s="951">
        <v>100</v>
      </c>
      <c r="HX5" s="957">
        <v>122</v>
      </c>
      <c r="HY5" s="951">
        <v>100</v>
      </c>
      <c r="HZ5" s="957">
        <v>112</v>
      </c>
      <c r="IA5" s="951">
        <v>100</v>
      </c>
      <c r="IB5" s="957">
        <v>97</v>
      </c>
      <c r="IC5" s="951">
        <v>100</v>
      </c>
      <c r="ID5" s="957">
        <v>85</v>
      </c>
      <c r="IE5" s="951">
        <v>100</v>
      </c>
      <c r="IF5" s="957">
        <v>66</v>
      </c>
      <c r="IG5" s="951">
        <v>100</v>
      </c>
      <c r="IH5" s="957">
        <v>72</v>
      </c>
      <c r="II5" s="951">
        <v>100</v>
      </c>
      <c r="IJ5" s="987">
        <v>81</v>
      </c>
      <c r="IK5" s="954">
        <v>100</v>
      </c>
      <c r="IL5" s="987">
        <v>96</v>
      </c>
      <c r="IM5" s="954">
        <v>100</v>
      </c>
      <c r="IN5" s="987">
        <v>79</v>
      </c>
      <c r="IO5" s="988">
        <v>100</v>
      </c>
      <c r="IP5" s="987">
        <v>73</v>
      </c>
      <c r="IQ5" s="954">
        <v>100</v>
      </c>
      <c r="IR5" s="957">
        <v>95</v>
      </c>
      <c r="IS5" s="951">
        <v>100</v>
      </c>
      <c r="IT5" s="957">
        <v>54</v>
      </c>
      <c r="IU5" s="951">
        <v>100</v>
      </c>
      <c r="IV5" s="957">
        <v>56</v>
      </c>
      <c r="IW5" s="951">
        <v>100</v>
      </c>
      <c r="IX5" s="957">
        <v>37</v>
      </c>
      <c r="IY5" s="951">
        <v>100</v>
      </c>
      <c r="IZ5" s="957">
        <v>33</v>
      </c>
      <c r="JA5" s="951">
        <v>100</v>
      </c>
      <c r="JB5" s="957">
        <v>40</v>
      </c>
      <c r="JC5" s="951">
        <v>100</v>
      </c>
      <c r="JD5" s="989">
        <v>11</v>
      </c>
      <c r="JE5" s="954">
        <v>100</v>
      </c>
    </row>
    <row r="6" spans="1:265" s="960" customFormat="1" ht="21">
      <c r="A6" s="1000" t="s">
        <v>164</v>
      </c>
      <c r="B6" s="1001">
        <v>0</v>
      </c>
      <c r="C6" s="1002">
        <v>0</v>
      </c>
      <c r="D6" s="1001">
        <v>0</v>
      </c>
      <c r="E6" s="1002">
        <v>0</v>
      </c>
      <c r="F6" s="1001">
        <v>0</v>
      </c>
      <c r="G6" s="1002">
        <v>0</v>
      </c>
      <c r="H6" s="1004">
        <v>0</v>
      </c>
      <c r="I6" s="1002">
        <v>0</v>
      </c>
      <c r="J6" s="1004">
        <v>0</v>
      </c>
      <c r="K6" s="1002">
        <v>0</v>
      </c>
      <c r="L6" s="1004">
        <v>0</v>
      </c>
      <c r="M6" s="1002">
        <v>0</v>
      </c>
      <c r="N6" s="1004">
        <v>0</v>
      </c>
      <c r="O6" s="1002">
        <v>0</v>
      </c>
      <c r="P6" s="1004">
        <v>0</v>
      </c>
      <c r="Q6" s="1002">
        <v>0</v>
      </c>
      <c r="R6" s="1004">
        <v>0</v>
      </c>
      <c r="S6" s="1002">
        <v>0</v>
      </c>
      <c r="T6" s="1004">
        <v>0</v>
      </c>
      <c r="U6" s="1002">
        <v>0</v>
      </c>
      <c r="V6" s="1004">
        <v>0</v>
      </c>
      <c r="W6" s="1002">
        <v>0</v>
      </c>
      <c r="X6" s="1011">
        <v>0</v>
      </c>
      <c r="Y6" s="1005">
        <v>0</v>
      </c>
      <c r="Z6" s="1011">
        <v>0</v>
      </c>
      <c r="AA6" s="1005">
        <v>0</v>
      </c>
      <c r="AB6" s="1011">
        <v>0</v>
      </c>
      <c r="AC6" s="1005">
        <v>0</v>
      </c>
      <c r="AD6" s="1011">
        <v>0</v>
      </c>
      <c r="AE6" s="1005">
        <v>0</v>
      </c>
      <c r="AF6" s="1011">
        <v>0</v>
      </c>
      <c r="AG6" s="1005">
        <v>0</v>
      </c>
      <c r="AH6" s="1011">
        <v>0</v>
      </c>
      <c r="AI6" s="1005">
        <v>0</v>
      </c>
      <c r="AJ6" s="1011">
        <v>0</v>
      </c>
      <c r="AK6" s="1005">
        <v>0</v>
      </c>
      <c r="AL6" s="1011">
        <v>0</v>
      </c>
      <c r="AM6" s="1005">
        <v>0</v>
      </c>
      <c r="AN6" s="1011">
        <v>0</v>
      </c>
      <c r="AO6" s="1005">
        <v>0</v>
      </c>
      <c r="AP6" s="1011">
        <v>0</v>
      </c>
      <c r="AQ6" s="1005">
        <v>0</v>
      </c>
      <c r="AR6" s="1011">
        <v>0</v>
      </c>
      <c r="AS6" s="1005">
        <v>0</v>
      </c>
      <c r="AT6" s="1004">
        <v>0</v>
      </c>
      <c r="AU6" s="1002">
        <v>0</v>
      </c>
      <c r="AV6" s="1004">
        <v>0</v>
      </c>
      <c r="AW6" s="1002">
        <v>0</v>
      </c>
      <c r="AX6" s="1004">
        <v>0</v>
      </c>
      <c r="AY6" s="1002">
        <v>0</v>
      </c>
      <c r="AZ6" s="1004">
        <v>0</v>
      </c>
      <c r="BA6" s="1002">
        <v>0</v>
      </c>
      <c r="BB6" s="1004">
        <v>0</v>
      </c>
      <c r="BC6" s="1002">
        <v>0</v>
      </c>
      <c r="BD6" s="1004">
        <v>0</v>
      </c>
      <c r="BE6" s="1002">
        <v>0</v>
      </c>
      <c r="BF6" s="1004">
        <v>0</v>
      </c>
      <c r="BG6" s="1002">
        <v>0</v>
      </c>
      <c r="BH6" s="1004">
        <v>0</v>
      </c>
      <c r="BI6" s="1002">
        <v>0</v>
      </c>
      <c r="BJ6" s="1004">
        <v>0</v>
      </c>
      <c r="BK6" s="1002">
        <v>0</v>
      </c>
      <c r="BL6" s="1004">
        <v>0</v>
      </c>
      <c r="BM6" s="1002">
        <v>0</v>
      </c>
      <c r="BN6" s="1004">
        <v>0</v>
      </c>
      <c r="BO6" s="1002">
        <v>0</v>
      </c>
      <c r="BP6" s="1004">
        <v>0</v>
      </c>
      <c r="BQ6" s="1002">
        <v>0</v>
      </c>
      <c r="BR6" s="1004">
        <v>0</v>
      </c>
      <c r="BS6" s="1002">
        <v>0</v>
      </c>
      <c r="BT6" s="1004">
        <v>0</v>
      </c>
      <c r="BU6" s="1002">
        <v>0</v>
      </c>
      <c r="BV6" s="1004">
        <v>0</v>
      </c>
      <c r="BW6" s="1002">
        <v>0</v>
      </c>
      <c r="BX6" s="1004">
        <v>0</v>
      </c>
      <c r="BY6" s="1002">
        <v>0</v>
      </c>
      <c r="BZ6" s="1003">
        <v>0</v>
      </c>
      <c r="CA6" s="1002">
        <v>0</v>
      </c>
      <c r="CB6" s="1003">
        <v>0</v>
      </c>
      <c r="CC6" s="1002">
        <v>0</v>
      </c>
      <c r="CD6" s="1003">
        <v>0</v>
      </c>
      <c r="CE6" s="1002">
        <v>0</v>
      </c>
      <c r="CF6" s="1003">
        <v>0</v>
      </c>
      <c r="CG6" s="1002">
        <v>0</v>
      </c>
      <c r="CH6" s="1003">
        <v>0</v>
      </c>
      <c r="CI6" s="1002">
        <v>0</v>
      </c>
      <c r="CJ6" s="1001">
        <v>0</v>
      </c>
      <c r="CK6" s="1002">
        <v>0</v>
      </c>
      <c r="CL6" s="1001">
        <v>0</v>
      </c>
      <c r="CM6" s="1002">
        <v>0</v>
      </c>
      <c r="CN6" s="1001">
        <v>0</v>
      </c>
      <c r="CO6" s="1002">
        <v>0</v>
      </c>
      <c r="CP6" s="1001">
        <v>0</v>
      </c>
      <c r="CQ6" s="1002">
        <v>0</v>
      </c>
      <c r="CR6" s="1003">
        <v>0</v>
      </c>
      <c r="CS6" s="1002">
        <v>0</v>
      </c>
      <c r="CT6" s="1003">
        <v>0</v>
      </c>
      <c r="CU6" s="1002">
        <v>0</v>
      </c>
      <c r="CV6" s="1003">
        <v>0</v>
      </c>
      <c r="CW6" s="1002">
        <v>0</v>
      </c>
      <c r="CX6" s="1001">
        <v>0</v>
      </c>
      <c r="CY6" s="1002">
        <v>0</v>
      </c>
      <c r="CZ6" s="1001">
        <v>0</v>
      </c>
      <c r="DA6" s="1002">
        <v>0</v>
      </c>
      <c r="DB6" s="1001">
        <v>0</v>
      </c>
      <c r="DC6" s="1002">
        <v>0</v>
      </c>
      <c r="DD6" s="1001">
        <v>0</v>
      </c>
      <c r="DE6" s="1002">
        <v>0</v>
      </c>
      <c r="DF6" s="1001">
        <v>0</v>
      </c>
      <c r="DG6" s="1002">
        <v>0</v>
      </c>
      <c r="DH6" s="1003">
        <v>0</v>
      </c>
      <c r="DI6" s="1002">
        <v>0</v>
      </c>
      <c r="DJ6" s="1001">
        <v>0</v>
      </c>
      <c r="DK6" s="1002">
        <v>0</v>
      </c>
      <c r="DL6" s="1003">
        <v>0</v>
      </c>
      <c r="DM6" s="1002">
        <v>0</v>
      </c>
      <c r="DN6" s="1003">
        <v>0</v>
      </c>
      <c r="DO6" s="1002">
        <v>0</v>
      </c>
      <c r="DP6" s="1003">
        <v>0</v>
      </c>
      <c r="DQ6" s="1002">
        <v>0</v>
      </c>
      <c r="DR6" s="1003">
        <v>0</v>
      </c>
      <c r="DS6" s="1002">
        <v>0</v>
      </c>
      <c r="DT6" s="1003">
        <v>0</v>
      </c>
      <c r="DU6" s="1002">
        <v>0</v>
      </c>
      <c r="DV6" s="1003">
        <v>0</v>
      </c>
      <c r="DW6" s="1007">
        <v>0</v>
      </c>
      <c r="DX6" s="1008">
        <v>0</v>
      </c>
      <c r="DY6" s="1007">
        <v>0</v>
      </c>
      <c r="DZ6" s="1008">
        <v>0</v>
      </c>
      <c r="EA6" s="1002">
        <v>0</v>
      </c>
      <c r="EB6" s="1003">
        <v>0</v>
      </c>
      <c r="EC6" s="1002">
        <v>0</v>
      </c>
      <c r="ED6" s="1001">
        <v>0</v>
      </c>
      <c r="EE6" s="1002">
        <v>0</v>
      </c>
      <c r="EF6" s="1001">
        <v>0</v>
      </c>
      <c r="EG6" s="1002">
        <v>0</v>
      </c>
      <c r="EH6" s="1001">
        <v>0</v>
      </c>
      <c r="EI6" s="1002">
        <v>0</v>
      </c>
      <c r="EJ6" s="1003">
        <v>0</v>
      </c>
      <c r="EK6" s="1002">
        <v>0</v>
      </c>
      <c r="EL6" s="1003">
        <v>0</v>
      </c>
      <c r="EM6" s="1002">
        <v>0</v>
      </c>
      <c r="EN6" s="1003">
        <v>0</v>
      </c>
      <c r="EO6" s="1002">
        <v>0</v>
      </c>
      <c r="EP6" s="1003">
        <v>0</v>
      </c>
      <c r="EQ6" s="1002">
        <v>0</v>
      </c>
      <c r="ER6" s="1003">
        <v>0</v>
      </c>
      <c r="ES6" s="1002">
        <v>0</v>
      </c>
      <c r="ET6" s="1003">
        <v>0</v>
      </c>
      <c r="EU6" s="1002">
        <v>0</v>
      </c>
      <c r="EV6" s="1003">
        <v>0</v>
      </c>
      <c r="EW6" s="1002">
        <v>0</v>
      </c>
      <c r="EX6" s="1003">
        <v>0</v>
      </c>
      <c r="EY6" s="1002">
        <v>0</v>
      </c>
      <c r="EZ6" s="1003">
        <v>0</v>
      </c>
      <c r="FA6" s="1002">
        <v>0</v>
      </c>
      <c r="FB6" s="1003">
        <v>0</v>
      </c>
      <c r="FC6" s="1002">
        <v>0</v>
      </c>
      <c r="FD6" s="1003">
        <v>0</v>
      </c>
      <c r="FE6" s="1002">
        <v>0</v>
      </c>
      <c r="FF6" s="1003">
        <v>0</v>
      </c>
      <c r="FG6" s="1002">
        <v>0</v>
      </c>
      <c r="FH6" s="1003">
        <v>0</v>
      </c>
      <c r="FI6" s="1002">
        <v>0</v>
      </c>
      <c r="FJ6" s="1003">
        <v>0</v>
      </c>
      <c r="FK6" s="1002">
        <v>0</v>
      </c>
      <c r="FL6" s="1003">
        <v>0</v>
      </c>
      <c r="FM6" s="1002">
        <v>0</v>
      </c>
      <c r="FN6" s="1003">
        <v>0</v>
      </c>
      <c r="FO6" s="1002">
        <v>0</v>
      </c>
      <c r="FP6" s="1003">
        <v>0</v>
      </c>
      <c r="FQ6" s="1002">
        <v>0</v>
      </c>
      <c r="FR6" s="1003">
        <v>0</v>
      </c>
      <c r="FS6" s="1002">
        <v>0</v>
      </c>
      <c r="FT6" s="1003">
        <v>0</v>
      </c>
      <c r="FU6" s="1002">
        <v>0</v>
      </c>
      <c r="FV6" s="1003">
        <v>0</v>
      </c>
      <c r="FW6" s="1002">
        <v>0</v>
      </c>
      <c r="FX6" s="1003">
        <v>0</v>
      </c>
      <c r="FY6" s="1002">
        <v>0</v>
      </c>
      <c r="FZ6" s="1003">
        <v>0</v>
      </c>
      <c r="GA6" s="1002">
        <v>0</v>
      </c>
      <c r="GB6" s="1003">
        <v>0</v>
      </c>
      <c r="GC6" s="1002">
        <v>0</v>
      </c>
      <c r="GD6" s="1003">
        <v>0</v>
      </c>
      <c r="GE6" s="1002">
        <v>0</v>
      </c>
      <c r="GF6" s="1003">
        <v>0</v>
      </c>
      <c r="GG6" s="1002">
        <v>0</v>
      </c>
      <c r="GH6" s="1003">
        <v>0</v>
      </c>
      <c r="GI6" s="1002">
        <v>0</v>
      </c>
      <c r="GJ6" s="1003">
        <v>0</v>
      </c>
      <c r="GK6" s="1002">
        <v>0</v>
      </c>
      <c r="GL6" s="1003">
        <v>0</v>
      </c>
      <c r="GM6" s="1002">
        <v>0</v>
      </c>
      <c r="GN6" s="1003"/>
      <c r="GO6" s="1002">
        <v>0</v>
      </c>
      <c r="GP6" s="1003">
        <v>0</v>
      </c>
      <c r="GQ6" s="1002">
        <v>0</v>
      </c>
      <c r="GR6" s="1003">
        <v>0</v>
      </c>
      <c r="GS6" s="1002">
        <v>0</v>
      </c>
      <c r="GT6" s="1003">
        <v>0</v>
      </c>
      <c r="GU6" s="1002">
        <v>0</v>
      </c>
      <c r="GV6" s="1003">
        <v>0</v>
      </c>
      <c r="GW6" s="1002">
        <v>0</v>
      </c>
      <c r="GX6" s="1003">
        <v>0</v>
      </c>
      <c r="GY6" s="1002">
        <v>0</v>
      </c>
      <c r="GZ6" s="1003">
        <v>0</v>
      </c>
      <c r="HA6" s="1002">
        <v>0</v>
      </c>
      <c r="HB6" s="1003">
        <v>0</v>
      </c>
      <c r="HC6" s="1002">
        <v>0</v>
      </c>
      <c r="HD6" s="1003">
        <v>0</v>
      </c>
      <c r="HE6" s="1002">
        <v>0</v>
      </c>
      <c r="HF6" s="1003">
        <v>0</v>
      </c>
      <c r="HG6" s="1002">
        <v>0</v>
      </c>
      <c r="HH6" s="1003">
        <v>0</v>
      </c>
      <c r="HI6" s="1002">
        <v>0</v>
      </c>
      <c r="HJ6" s="1003">
        <v>0</v>
      </c>
      <c r="HK6" s="1002">
        <v>0</v>
      </c>
      <c r="HL6" s="1003">
        <v>0</v>
      </c>
      <c r="HM6" s="1002">
        <v>0</v>
      </c>
      <c r="HN6" s="1003">
        <v>0</v>
      </c>
      <c r="HO6" s="1002">
        <v>0</v>
      </c>
      <c r="HP6" s="1001">
        <v>0</v>
      </c>
      <c r="HQ6" s="1002">
        <v>0</v>
      </c>
      <c r="HR6" s="1003">
        <v>0</v>
      </c>
      <c r="HS6" s="1002">
        <v>0</v>
      </c>
      <c r="HT6" s="1003">
        <v>0</v>
      </c>
      <c r="HU6" s="1002">
        <v>0</v>
      </c>
      <c r="HV6" s="1003">
        <v>0</v>
      </c>
      <c r="HW6" s="1002">
        <v>0</v>
      </c>
      <c r="HX6" s="1003">
        <v>0</v>
      </c>
      <c r="HY6" s="1002">
        <v>0</v>
      </c>
      <c r="HZ6" s="1003">
        <v>0</v>
      </c>
      <c r="IA6" s="1002">
        <v>0</v>
      </c>
      <c r="IB6" s="1003">
        <v>0</v>
      </c>
      <c r="IC6" s="1002">
        <v>0</v>
      </c>
      <c r="ID6" s="1003">
        <v>0</v>
      </c>
      <c r="IE6" s="1002">
        <v>0</v>
      </c>
      <c r="IF6" s="1003">
        <v>0</v>
      </c>
      <c r="IG6" s="1002">
        <v>0</v>
      </c>
      <c r="IH6" s="1003">
        <v>0</v>
      </c>
      <c r="II6" s="1002">
        <v>0</v>
      </c>
      <c r="IJ6" s="1009">
        <v>0</v>
      </c>
      <c r="IK6" s="1005">
        <v>0</v>
      </c>
      <c r="IL6" s="1009">
        <v>0</v>
      </c>
      <c r="IM6" s="1005">
        <v>0</v>
      </c>
      <c r="IN6" s="1006">
        <v>0</v>
      </c>
      <c r="IO6" s="1009">
        <v>0</v>
      </c>
      <c r="IP6" s="1006">
        <v>0</v>
      </c>
      <c r="IQ6" s="1005">
        <v>0</v>
      </c>
      <c r="IR6" s="1003">
        <v>0</v>
      </c>
      <c r="IS6" s="1002">
        <v>0</v>
      </c>
      <c r="IT6" s="1003">
        <v>0</v>
      </c>
      <c r="IU6" s="1002">
        <v>0</v>
      </c>
      <c r="IV6" s="1003">
        <v>0</v>
      </c>
      <c r="IW6" s="1002">
        <v>0</v>
      </c>
      <c r="IX6" s="1003">
        <v>0</v>
      </c>
      <c r="IY6" s="1002">
        <v>0</v>
      </c>
      <c r="IZ6" s="1003">
        <v>0</v>
      </c>
      <c r="JA6" s="1002">
        <v>0</v>
      </c>
      <c r="JB6" s="1003">
        <v>0</v>
      </c>
      <c r="JC6" s="1002">
        <v>0</v>
      </c>
      <c r="JD6" s="1010">
        <v>0</v>
      </c>
      <c r="JE6" s="1005">
        <v>0</v>
      </c>
    </row>
    <row r="7" spans="1:265" s="960" customFormat="1" ht="21">
      <c r="A7" s="1000" t="s">
        <v>161</v>
      </c>
      <c r="B7" s="1001">
        <v>0</v>
      </c>
      <c r="C7" s="1002">
        <v>0</v>
      </c>
      <c r="D7" s="1001">
        <v>2</v>
      </c>
      <c r="E7" s="1002">
        <v>2.533890789306981E-2</v>
      </c>
      <c r="F7" s="1001">
        <v>0</v>
      </c>
      <c r="G7" s="1002">
        <v>0</v>
      </c>
      <c r="H7" s="1004">
        <v>0</v>
      </c>
      <c r="I7" s="1002">
        <v>0</v>
      </c>
      <c r="J7" s="1004">
        <v>0</v>
      </c>
      <c r="K7" s="1002">
        <v>0</v>
      </c>
      <c r="L7" s="1004">
        <v>0</v>
      </c>
      <c r="M7" s="1002">
        <v>0</v>
      </c>
      <c r="N7" s="1004">
        <v>0</v>
      </c>
      <c r="O7" s="1002">
        <v>0</v>
      </c>
      <c r="P7" s="1004">
        <v>1</v>
      </c>
      <c r="Q7" s="1002">
        <v>1.6260162601626018E-2</v>
      </c>
      <c r="R7" s="1004">
        <v>0</v>
      </c>
      <c r="S7" s="1002">
        <v>0</v>
      </c>
      <c r="T7" s="1004">
        <v>0</v>
      </c>
      <c r="U7" s="1002">
        <v>0</v>
      </c>
      <c r="V7" s="1004">
        <v>0</v>
      </c>
      <c r="W7" s="1002">
        <v>0</v>
      </c>
      <c r="X7" s="1011">
        <v>0</v>
      </c>
      <c r="Y7" s="1005">
        <v>0</v>
      </c>
      <c r="Z7" s="1011">
        <v>1</v>
      </c>
      <c r="AA7" s="1005">
        <v>2.5647601949217749E-2</v>
      </c>
      <c r="AB7" s="1011">
        <v>0</v>
      </c>
      <c r="AC7" s="1005">
        <v>0</v>
      </c>
      <c r="AD7" s="1011">
        <v>0</v>
      </c>
      <c r="AE7" s="1005">
        <v>0</v>
      </c>
      <c r="AF7" s="1011">
        <v>0</v>
      </c>
      <c r="AG7" s="1005">
        <v>0</v>
      </c>
      <c r="AH7" s="1011">
        <v>0</v>
      </c>
      <c r="AI7" s="1005">
        <v>0</v>
      </c>
      <c r="AJ7" s="1011">
        <v>0</v>
      </c>
      <c r="AK7" s="1005">
        <v>0</v>
      </c>
      <c r="AL7" s="1011">
        <v>1</v>
      </c>
      <c r="AM7" s="1005">
        <v>2.8336639274582034E-2</v>
      </c>
      <c r="AN7" s="1011">
        <v>0</v>
      </c>
      <c r="AO7" s="1005">
        <v>0</v>
      </c>
      <c r="AP7" s="1011">
        <v>0</v>
      </c>
      <c r="AQ7" s="1005">
        <v>0</v>
      </c>
      <c r="AR7" s="1011">
        <v>0</v>
      </c>
      <c r="AS7" s="1005">
        <v>0</v>
      </c>
      <c r="AT7" s="1004">
        <v>0</v>
      </c>
      <c r="AU7" s="1002">
        <v>0</v>
      </c>
      <c r="AV7" s="1004">
        <v>0</v>
      </c>
      <c r="AW7" s="1002">
        <v>0</v>
      </c>
      <c r="AX7" s="1004">
        <v>0</v>
      </c>
      <c r="AY7" s="1002">
        <v>0</v>
      </c>
      <c r="AZ7" s="1004">
        <v>0</v>
      </c>
      <c r="BA7" s="1002">
        <v>0</v>
      </c>
      <c r="BB7" s="1004">
        <v>0</v>
      </c>
      <c r="BC7" s="1002">
        <v>0</v>
      </c>
      <c r="BD7" s="1004">
        <v>0</v>
      </c>
      <c r="BE7" s="1002">
        <v>0</v>
      </c>
      <c r="BF7" s="1004">
        <v>0</v>
      </c>
      <c r="BG7" s="1002">
        <v>0</v>
      </c>
      <c r="BH7" s="1004">
        <v>0</v>
      </c>
      <c r="BI7" s="1002">
        <v>0</v>
      </c>
      <c r="BJ7" s="1004">
        <v>0</v>
      </c>
      <c r="BK7" s="1002">
        <v>0</v>
      </c>
      <c r="BL7" s="1004">
        <v>0</v>
      </c>
      <c r="BM7" s="1002">
        <v>0</v>
      </c>
      <c r="BN7" s="1004">
        <v>0</v>
      </c>
      <c r="BO7" s="1002">
        <v>0</v>
      </c>
      <c r="BP7" s="1004">
        <v>0</v>
      </c>
      <c r="BQ7" s="1002">
        <v>0</v>
      </c>
      <c r="BR7" s="1004">
        <v>0</v>
      </c>
      <c r="BS7" s="1002">
        <v>0</v>
      </c>
      <c r="BT7" s="1004">
        <v>0</v>
      </c>
      <c r="BU7" s="1002">
        <v>0</v>
      </c>
      <c r="BV7" s="1004">
        <v>0</v>
      </c>
      <c r="BW7" s="1002">
        <v>0</v>
      </c>
      <c r="BX7" s="1004">
        <v>0</v>
      </c>
      <c r="BY7" s="1002">
        <v>0</v>
      </c>
      <c r="BZ7" s="1003">
        <v>0</v>
      </c>
      <c r="CA7" s="1002">
        <v>0</v>
      </c>
      <c r="CB7" s="1003">
        <v>0</v>
      </c>
      <c r="CC7" s="1002">
        <v>0</v>
      </c>
      <c r="CD7" s="1003">
        <v>0</v>
      </c>
      <c r="CE7" s="1002">
        <v>0</v>
      </c>
      <c r="CF7" s="1003">
        <v>0</v>
      </c>
      <c r="CG7" s="1002">
        <v>0</v>
      </c>
      <c r="CH7" s="1003">
        <v>0</v>
      </c>
      <c r="CI7" s="1002">
        <v>0</v>
      </c>
      <c r="CJ7" s="1001">
        <v>0</v>
      </c>
      <c r="CK7" s="1002">
        <v>0</v>
      </c>
      <c r="CL7" s="1001">
        <v>0</v>
      </c>
      <c r="CM7" s="1002">
        <v>0</v>
      </c>
      <c r="CN7" s="1001">
        <v>0</v>
      </c>
      <c r="CO7" s="1002">
        <v>0</v>
      </c>
      <c r="CP7" s="1001">
        <v>0</v>
      </c>
      <c r="CQ7" s="1002">
        <v>0</v>
      </c>
      <c r="CR7" s="1003">
        <v>0</v>
      </c>
      <c r="CS7" s="1002">
        <v>0</v>
      </c>
      <c r="CT7" s="1003">
        <v>0</v>
      </c>
      <c r="CU7" s="1002">
        <v>0</v>
      </c>
      <c r="CV7" s="1003">
        <v>0</v>
      </c>
      <c r="CW7" s="1002">
        <v>0</v>
      </c>
      <c r="CX7" s="1001">
        <v>0</v>
      </c>
      <c r="CY7" s="1002">
        <v>0</v>
      </c>
      <c r="CZ7" s="1001">
        <v>0</v>
      </c>
      <c r="DA7" s="1002">
        <v>0</v>
      </c>
      <c r="DB7" s="1001">
        <v>0</v>
      </c>
      <c r="DC7" s="1002">
        <v>0</v>
      </c>
      <c r="DD7" s="1001">
        <v>0</v>
      </c>
      <c r="DE7" s="1002">
        <v>0</v>
      </c>
      <c r="DF7" s="1001">
        <v>0</v>
      </c>
      <c r="DG7" s="1002">
        <v>0</v>
      </c>
      <c r="DH7" s="1003">
        <v>0</v>
      </c>
      <c r="DI7" s="1002">
        <v>0</v>
      </c>
      <c r="DJ7" s="1001">
        <v>0</v>
      </c>
      <c r="DK7" s="1002">
        <v>0</v>
      </c>
      <c r="DL7" s="1003">
        <v>0</v>
      </c>
      <c r="DM7" s="1002">
        <v>0</v>
      </c>
      <c r="DN7" s="1003">
        <v>0</v>
      </c>
      <c r="DO7" s="1002">
        <v>0</v>
      </c>
      <c r="DP7" s="1003">
        <v>0</v>
      </c>
      <c r="DQ7" s="1002">
        <v>0</v>
      </c>
      <c r="DR7" s="1003">
        <v>0</v>
      </c>
      <c r="DS7" s="1002">
        <v>0</v>
      </c>
      <c r="DT7" s="1003">
        <v>0</v>
      </c>
      <c r="DU7" s="1002">
        <v>0</v>
      </c>
      <c r="DV7" s="1003">
        <v>0</v>
      </c>
      <c r="DW7" s="1007">
        <v>0</v>
      </c>
      <c r="DX7" s="1008">
        <v>0</v>
      </c>
      <c r="DY7" s="1007">
        <v>0</v>
      </c>
      <c r="DZ7" s="1008">
        <v>0</v>
      </c>
      <c r="EA7" s="1002">
        <v>0</v>
      </c>
      <c r="EB7" s="1003">
        <v>0</v>
      </c>
      <c r="EC7" s="1002">
        <v>0</v>
      </c>
      <c r="ED7" s="1001">
        <v>0</v>
      </c>
      <c r="EE7" s="1002">
        <v>0</v>
      </c>
      <c r="EF7" s="1001">
        <v>0</v>
      </c>
      <c r="EG7" s="1002">
        <v>0</v>
      </c>
      <c r="EH7" s="1001">
        <v>0</v>
      </c>
      <c r="EI7" s="1002">
        <v>0</v>
      </c>
      <c r="EJ7" s="1003">
        <v>0</v>
      </c>
      <c r="EK7" s="1002">
        <v>0</v>
      </c>
      <c r="EL7" s="1003">
        <v>0</v>
      </c>
      <c r="EM7" s="1002">
        <v>0</v>
      </c>
      <c r="EN7" s="1003">
        <v>0</v>
      </c>
      <c r="EO7" s="1002">
        <v>0</v>
      </c>
      <c r="EP7" s="1003">
        <v>0</v>
      </c>
      <c r="EQ7" s="1002">
        <v>0</v>
      </c>
      <c r="ER7" s="1003">
        <v>0</v>
      </c>
      <c r="ES7" s="1002">
        <v>0</v>
      </c>
      <c r="ET7" s="1003">
        <v>0</v>
      </c>
      <c r="EU7" s="1002">
        <v>0</v>
      </c>
      <c r="EV7" s="1003">
        <v>0</v>
      </c>
      <c r="EW7" s="1002">
        <v>0</v>
      </c>
      <c r="EX7" s="1003">
        <v>0</v>
      </c>
      <c r="EY7" s="1002">
        <v>0</v>
      </c>
      <c r="EZ7" s="1003">
        <v>0</v>
      </c>
      <c r="FA7" s="1002">
        <v>0</v>
      </c>
      <c r="FB7" s="1003">
        <v>0</v>
      </c>
      <c r="FC7" s="1002">
        <v>0</v>
      </c>
      <c r="FD7" s="1003">
        <v>0</v>
      </c>
      <c r="FE7" s="1002">
        <v>0</v>
      </c>
      <c r="FF7" s="1003">
        <v>0</v>
      </c>
      <c r="FG7" s="1002">
        <v>0</v>
      </c>
      <c r="FH7" s="1003">
        <v>0</v>
      </c>
      <c r="FI7" s="1002">
        <v>0</v>
      </c>
      <c r="FJ7" s="1003">
        <v>0</v>
      </c>
      <c r="FK7" s="1002">
        <v>0</v>
      </c>
      <c r="FL7" s="1003">
        <v>0</v>
      </c>
      <c r="FM7" s="1002">
        <v>0</v>
      </c>
      <c r="FN7" s="1003">
        <v>0</v>
      </c>
      <c r="FO7" s="1002">
        <v>0</v>
      </c>
      <c r="FP7" s="1003">
        <v>0</v>
      </c>
      <c r="FQ7" s="1002">
        <v>0</v>
      </c>
      <c r="FR7" s="1003">
        <v>0</v>
      </c>
      <c r="FS7" s="1002">
        <v>0</v>
      </c>
      <c r="FT7" s="1003">
        <v>0</v>
      </c>
      <c r="FU7" s="1002">
        <v>0</v>
      </c>
      <c r="FV7" s="1003">
        <v>0</v>
      </c>
      <c r="FW7" s="1002">
        <v>0</v>
      </c>
      <c r="FX7" s="1003">
        <v>0</v>
      </c>
      <c r="FY7" s="1002">
        <v>0</v>
      </c>
      <c r="FZ7" s="1003">
        <v>0</v>
      </c>
      <c r="GA7" s="1002">
        <v>0</v>
      </c>
      <c r="GB7" s="1003">
        <v>0</v>
      </c>
      <c r="GC7" s="1002">
        <v>0</v>
      </c>
      <c r="GD7" s="1003">
        <v>0</v>
      </c>
      <c r="GE7" s="1002">
        <v>0</v>
      </c>
      <c r="GF7" s="1003">
        <v>0</v>
      </c>
      <c r="GG7" s="1002">
        <v>0</v>
      </c>
      <c r="GH7" s="1003">
        <v>0</v>
      </c>
      <c r="GI7" s="1002">
        <v>0</v>
      </c>
      <c r="GJ7" s="1003">
        <v>0</v>
      </c>
      <c r="GK7" s="1002">
        <v>0</v>
      </c>
      <c r="GL7" s="1003">
        <v>0</v>
      </c>
      <c r="GM7" s="1002">
        <v>0</v>
      </c>
      <c r="GN7" s="1003"/>
      <c r="GO7" s="1002">
        <v>0</v>
      </c>
      <c r="GP7" s="1003">
        <v>0</v>
      </c>
      <c r="GQ7" s="1002">
        <v>0</v>
      </c>
      <c r="GR7" s="1003">
        <v>0</v>
      </c>
      <c r="GS7" s="1002">
        <v>0</v>
      </c>
      <c r="GT7" s="1003">
        <v>0</v>
      </c>
      <c r="GU7" s="1002">
        <v>0</v>
      </c>
      <c r="GV7" s="1003">
        <v>0</v>
      </c>
      <c r="GW7" s="1002">
        <v>0</v>
      </c>
      <c r="GX7" s="1003">
        <v>0</v>
      </c>
      <c r="GY7" s="1002">
        <v>0</v>
      </c>
      <c r="GZ7" s="1003">
        <v>0</v>
      </c>
      <c r="HA7" s="1002">
        <v>0</v>
      </c>
      <c r="HB7" s="1003">
        <v>0</v>
      </c>
      <c r="HC7" s="1002">
        <v>0</v>
      </c>
      <c r="HD7" s="1003">
        <v>0</v>
      </c>
      <c r="HE7" s="1002">
        <v>0</v>
      </c>
      <c r="HF7" s="1003">
        <v>0</v>
      </c>
      <c r="HG7" s="1002">
        <v>0</v>
      </c>
      <c r="HH7" s="1003">
        <v>0</v>
      </c>
      <c r="HI7" s="1002">
        <v>0</v>
      </c>
      <c r="HJ7" s="1003">
        <v>0</v>
      </c>
      <c r="HK7" s="1002">
        <v>0</v>
      </c>
      <c r="HL7" s="1003">
        <v>0</v>
      </c>
      <c r="HM7" s="1002">
        <v>0</v>
      </c>
      <c r="HN7" s="1003">
        <v>0</v>
      </c>
      <c r="HO7" s="1002">
        <v>0</v>
      </c>
      <c r="HP7" s="1001">
        <v>1</v>
      </c>
      <c r="HQ7" s="1002">
        <v>0.71942446043165464</v>
      </c>
      <c r="HR7" s="1003">
        <v>0</v>
      </c>
      <c r="HS7" s="1002">
        <v>0</v>
      </c>
      <c r="HT7" s="1003">
        <v>0</v>
      </c>
      <c r="HU7" s="1002">
        <v>0</v>
      </c>
      <c r="HV7" s="1003">
        <v>0</v>
      </c>
      <c r="HW7" s="1002">
        <v>0</v>
      </c>
      <c r="HX7" s="1003">
        <v>0</v>
      </c>
      <c r="HY7" s="1002">
        <v>0</v>
      </c>
      <c r="HZ7" s="1003">
        <v>0</v>
      </c>
      <c r="IA7" s="1002">
        <v>0</v>
      </c>
      <c r="IB7" s="1003">
        <v>0</v>
      </c>
      <c r="IC7" s="1002">
        <v>0</v>
      </c>
      <c r="ID7" s="1003">
        <v>0</v>
      </c>
      <c r="IE7" s="1002">
        <v>0</v>
      </c>
      <c r="IF7" s="1003">
        <v>0</v>
      </c>
      <c r="IG7" s="1002">
        <v>0</v>
      </c>
      <c r="IH7" s="1003">
        <v>0</v>
      </c>
      <c r="II7" s="1002">
        <v>0</v>
      </c>
      <c r="IJ7" s="1009">
        <v>0</v>
      </c>
      <c r="IK7" s="1005">
        <v>0</v>
      </c>
      <c r="IL7" s="1009">
        <v>0</v>
      </c>
      <c r="IM7" s="1005">
        <v>0</v>
      </c>
      <c r="IN7" s="1006">
        <v>0</v>
      </c>
      <c r="IO7" s="1005">
        <v>0</v>
      </c>
      <c r="IP7" s="1006">
        <v>0</v>
      </c>
      <c r="IQ7" s="1005">
        <v>0</v>
      </c>
      <c r="IR7" s="1003">
        <v>0</v>
      </c>
      <c r="IS7" s="1002">
        <v>0</v>
      </c>
      <c r="IT7" s="1003">
        <v>0</v>
      </c>
      <c r="IU7" s="1002">
        <v>0</v>
      </c>
      <c r="IV7" s="1003">
        <v>0</v>
      </c>
      <c r="IW7" s="1002">
        <v>0</v>
      </c>
      <c r="IX7" s="1003">
        <v>0</v>
      </c>
      <c r="IY7" s="1002">
        <v>0</v>
      </c>
      <c r="IZ7" s="1003">
        <v>0</v>
      </c>
      <c r="JA7" s="1002">
        <v>0</v>
      </c>
      <c r="JB7" s="1003">
        <v>0</v>
      </c>
      <c r="JC7" s="1002">
        <v>0</v>
      </c>
      <c r="JD7" s="1010">
        <v>0</v>
      </c>
      <c r="JE7" s="1005">
        <v>0</v>
      </c>
    </row>
    <row r="8" spans="1:265" s="960" customFormat="1" ht="21">
      <c r="A8" s="1000" t="s">
        <v>162</v>
      </c>
      <c r="B8" s="1001">
        <v>6</v>
      </c>
      <c r="C8" s="1002">
        <v>8.1477457903313413E-2</v>
      </c>
      <c r="D8" s="1001">
        <v>13</v>
      </c>
      <c r="E8" s="1002">
        <v>0.16470290130495377</v>
      </c>
      <c r="F8" s="1001">
        <v>6</v>
      </c>
      <c r="G8" s="1002">
        <v>7.8053857161441392E-2</v>
      </c>
      <c r="H8" s="1004">
        <v>6</v>
      </c>
      <c r="I8" s="1002">
        <v>9.1227003192945105E-2</v>
      </c>
      <c r="J8" s="1004">
        <v>9</v>
      </c>
      <c r="K8" s="1002">
        <v>0.13325436778205507</v>
      </c>
      <c r="L8" s="1004">
        <v>7</v>
      </c>
      <c r="M8" s="1002">
        <v>0.1036422860527095</v>
      </c>
      <c r="N8" s="1004">
        <v>4</v>
      </c>
      <c r="O8" s="1002">
        <v>6.2548866301798275E-2</v>
      </c>
      <c r="P8" s="1004">
        <v>9</v>
      </c>
      <c r="Q8" s="1002">
        <v>0.14634146341463414</v>
      </c>
      <c r="R8" s="1004">
        <v>6</v>
      </c>
      <c r="S8" s="1002">
        <v>0.10355540214014498</v>
      </c>
      <c r="T8" s="1004">
        <v>7</v>
      </c>
      <c r="U8" s="1002">
        <v>0.13130744700806604</v>
      </c>
      <c r="V8" s="1004">
        <v>3</v>
      </c>
      <c r="W8" s="1002">
        <v>5.7504312823461759E-2</v>
      </c>
      <c r="X8" s="1011">
        <v>1</v>
      </c>
      <c r="Y8" s="1005">
        <v>2.8034763106251751E-2</v>
      </c>
      <c r="Z8" s="1011">
        <v>9</v>
      </c>
      <c r="AA8" s="1005">
        <v>0.23082841754295974</v>
      </c>
      <c r="AB8" s="1011">
        <v>2</v>
      </c>
      <c r="AC8" s="1005">
        <v>5.3149083178315175E-2</v>
      </c>
      <c r="AD8" s="1011">
        <v>2</v>
      </c>
      <c r="AE8" s="1005">
        <v>5.913660555884092E-2</v>
      </c>
      <c r="AF8" s="1011">
        <v>4</v>
      </c>
      <c r="AG8" s="1005">
        <v>0.11173184357541899</v>
      </c>
      <c r="AH8" s="1011">
        <v>2</v>
      </c>
      <c r="AI8" s="1005">
        <v>5.7620282339383461E-4</v>
      </c>
      <c r="AJ8" s="1011">
        <v>1</v>
      </c>
      <c r="AK8" s="1005">
        <v>2.7654867256637169E-2</v>
      </c>
      <c r="AL8" s="1011">
        <v>3</v>
      </c>
      <c r="AM8" s="1005">
        <v>8.5009917823746103E-2</v>
      </c>
      <c r="AN8" s="1011">
        <v>0</v>
      </c>
      <c r="AO8" s="1005">
        <v>0</v>
      </c>
      <c r="AP8" s="1011">
        <v>3</v>
      </c>
      <c r="AQ8" s="1005">
        <v>0.10023387905111927</v>
      </c>
      <c r="AR8" s="1011">
        <v>1</v>
      </c>
      <c r="AS8" s="1005">
        <v>3.379520108144643E-2</v>
      </c>
      <c r="AT8" s="1004">
        <v>0</v>
      </c>
      <c r="AU8" s="1002">
        <v>0</v>
      </c>
      <c r="AV8" s="1004">
        <v>0</v>
      </c>
      <c r="AW8" s="1002">
        <v>0</v>
      </c>
      <c r="AX8" s="1004">
        <v>0</v>
      </c>
      <c r="AY8" s="1002">
        <v>0</v>
      </c>
      <c r="AZ8" s="1004">
        <v>0</v>
      </c>
      <c r="BA8" s="1002">
        <v>0</v>
      </c>
      <c r="BB8" s="1004">
        <v>0</v>
      </c>
      <c r="BC8" s="1002">
        <v>0</v>
      </c>
      <c r="BD8" s="1004">
        <v>0</v>
      </c>
      <c r="BE8" s="1002">
        <v>0</v>
      </c>
      <c r="BF8" s="1004">
        <v>0</v>
      </c>
      <c r="BG8" s="1002">
        <v>0</v>
      </c>
      <c r="BH8" s="1004">
        <v>0</v>
      </c>
      <c r="BI8" s="1002">
        <v>0</v>
      </c>
      <c r="BJ8" s="1004">
        <v>0</v>
      </c>
      <c r="BK8" s="1002">
        <v>0</v>
      </c>
      <c r="BL8" s="1004">
        <v>0</v>
      </c>
      <c r="BM8" s="1002">
        <v>0</v>
      </c>
      <c r="BN8" s="1004">
        <v>0</v>
      </c>
      <c r="BO8" s="1002">
        <v>0</v>
      </c>
      <c r="BP8" s="1004">
        <v>2</v>
      </c>
      <c r="BQ8" s="1002">
        <v>0.34542314335060448</v>
      </c>
      <c r="BR8" s="1004">
        <v>3</v>
      </c>
      <c r="BS8" s="1002">
        <v>0.45112781954887216</v>
      </c>
      <c r="BT8" s="1004">
        <v>0</v>
      </c>
      <c r="BU8" s="1002">
        <v>0</v>
      </c>
      <c r="BV8" s="1004">
        <v>1</v>
      </c>
      <c r="BW8" s="1002">
        <v>0.21645021645021645</v>
      </c>
      <c r="BX8" s="1004">
        <v>1</v>
      </c>
      <c r="BY8" s="1002">
        <v>0.2178649237472767</v>
      </c>
      <c r="BZ8" s="1003">
        <v>0</v>
      </c>
      <c r="CA8" s="1002">
        <v>0</v>
      </c>
      <c r="CB8" s="1003">
        <v>1</v>
      </c>
      <c r="CC8" s="1002">
        <v>0.20661157024793389</v>
      </c>
      <c r="CD8" s="1003">
        <v>1</v>
      </c>
      <c r="CE8" s="1002">
        <v>0.24096385542168677</v>
      </c>
      <c r="CF8" s="1003">
        <v>3</v>
      </c>
      <c r="CG8" s="1002">
        <v>0.71258907363420432</v>
      </c>
      <c r="CH8" s="1003">
        <v>0</v>
      </c>
      <c r="CI8" s="1002">
        <v>0</v>
      </c>
      <c r="CJ8" s="1001">
        <v>0</v>
      </c>
      <c r="CK8" s="1002">
        <v>0</v>
      </c>
      <c r="CL8" s="1001">
        <v>3</v>
      </c>
      <c r="CM8" s="1002">
        <v>0.26455026455026454</v>
      </c>
      <c r="CN8" s="1001">
        <v>1</v>
      </c>
      <c r="CO8" s="1002">
        <v>8.5910652920962199E-2</v>
      </c>
      <c r="CP8" s="1001">
        <v>2</v>
      </c>
      <c r="CQ8" s="1002">
        <v>0.16233766233766234</v>
      </c>
      <c r="CR8" s="1003">
        <v>2</v>
      </c>
      <c r="CS8" s="1002">
        <v>0.20725388601036268</v>
      </c>
      <c r="CT8" s="1003">
        <v>1</v>
      </c>
      <c r="CU8" s="1002">
        <v>0.10427528675703858</v>
      </c>
      <c r="CV8" s="1003">
        <v>1</v>
      </c>
      <c r="CW8" s="1002">
        <v>1</v>
      </c>
      <c r="CX8" s="1001">
        <v>2</v>
      </c>
      <c r="CY8" s="1002">
        <v>0.24509803921568626</v>
      </c>
      <c r="CZ8" s="1001">
        <v>0</v>
      </c>
      <c r="DA8" s="1002">
        <v>0</v>
      </c>
      <c r="DB8" s="1001">
        <v>2</v>
      </c>
      <c r="DC8" s="1002">
        <v>0.26178010471204188</v>
      </c>
      <c r="DD8" s="1001">
        <v>1</v>
      </c>
      <c r="DE8" s="1002">
        <v>0.12836970474967907</v>
      </c>
      <c r="DF8" s="1001">
        <v>1</v>
      </c>
      <c r="DG8" s="1002">
        <v>0.12886597938144329</v>
      </c>
      <c r="DH8" s="1003">
        <v>0</v>
      </c>
      <c r="DI8" s="1002">
        <v>0</v>
      </c>
      <c r="DJ8" s="1001">
        <v>0</v>
      </c>
      <c r="DK8" s="1002">
        <v>0</v>
      </c>
      <c r="DL8" s="1003">
        <v>0</v>
      </c>
      <c r="DM8" s="1002">
        <v>0</v>
      </c>
      <c r="DN8" s="1003">
        <v>0</v>
      </c>
      <c r="DO8" s="1002">
        <v>0</v>
      </c>
      <c r="DP8" s="1003">
        <v>0</v>
      </c>
      <c r="DQ8" s="1002">
        <v>0</v>
      </c>
      <c r="DR8" s="1003">
        <v>0</v>
      </c>
      <c r="DS8" s="1002">
        <v>0</v>
      </c>
      <c r="DT8" s="1003">
        <v>0</v>
      </c>
      <c r="DU8" s="1002">
        <v>0</v>
      </c>
      <c r="DV8" s="1003">
        <v>0</v>
      </c>
      <c r="DW8" s="1007">
        <v>0</v>
      </c>
      <c r="DX8" s="1008">
        <v>0</v>
      </c>
      <c r="DY8" s="1007">
        <v>0</v>
      </c>
      <c r="DZ8" s="1008">
        <v>0</v>
      </c>
      <c r="EA8" s="1002">
        <v>0</v>
      </c>
      <c r="EB8" s="1003">
        <v>0</v>
      </c>
      <c r="EC8" s="1002">
        <v>0</v>
      </c>
      <c r="ED8" s="1001">
        <v>0</v>
      </c>
      <c r="EE8" s="1002">
        <v>0</v>
      </c>
      <c r="EF8" s="1001">
        <v>0</v>
      </c>
      <c r="EG8" s="1002">
        <v>0</v>
      </c>
      <c r="EH8" s="1001">
        <v>2</v>
      </c>
      <c r="EI8" s="1002">
        <v>0.18231540565177756</v>
      </c>
      <c r="EJ8" s="1003">
        <v>1</v>
      </c>
      <c r="EK8" s="1002">
        <v>0.1037344398340249</v>
      </c>
      <c r="EL8" s="1003">
        <v>2</v>
      </c>
      <c r="EM8" s="1002">
        <v>0.20618556701030927</v>
      </c>
      <c r="EN8" s="1003">
        <v>3</v>
      </c>
      <c r="EO8" s="1002">
        <v>0.3289473684210526</v>
      </c>
      <c r="EP8" s="1003">
        <v>0</v>
      </c>
      <c r="EQ8" s="1002">
        <v>0</v>
      </c>
      <c r="ER8" s="1003">
        <v>3</v>
      </c>
      <c r="ES8" s="1002">
        <v>0.35629453681710216</v>
      </c>
      <c r="ET8" s="1003">
        <v>1</v>
      </c>
      <c r="EU8" s="1002">
        <v>0.13140604467805519</v>
      </c>
      <c r="EV8" s="1003">
        <v>1</v>
      </c>
      <c r="EW8" s="1002">
        <v>0.1557632398753894</v>
      </c>
      <c r="EX8" s="1003">
        <v>1</v>
      </c>
      <c r="EY8" s="1002">
        <v>0.19801980198019803</v>
      </c>
      <c r="EZ8" s="1003">
        <v>0</v>
      </c>
      <c r="FA8" s="1002">
        <v>0</v>
      </c>
      <c r="FB8" s="1003">
        <v>0</v>
      </c>
      <c r="FC8" s="1002">
        <v>0</v>
      </c>
      <c r="FD8" s="1003">
        <v>0</v>
      </c>
      <c r="FE8" s="1002">
        <v>0</v>
      </c>
      <c r="FF8" s="1003">
        <v>0</v>
      </c>
      <c r="FG8" s="1002">
        <v>0</v>
      </c>
      <c r="FH8" s="1003">
        <v>0</v>
      </c>
      <c r="FI8" s="1002">
        <v>0</v>
      </c>
      <c r="FJ8" s="1003">
        <v>0</v>
      </c>
      <c r="FK8" s="1002">
        <v>0</v>
      </c>
      <c r="FL8" s="1003">
        <v>0</v>
      </c>
      <c r="FM8" s="1002">
        <v>0</v>
      </c>
      <c r="FN8" s="1003">
        <v>1</v>
      </c>
      <c r="FO8" s="1002">
        <v>0.86956521739130432</v>
      </c>
      <c r="FP8" s="1003">
        <v>0</v>
      </c>
      <c r="FQ8" s="1002">
        <v>0</v>
      </c>
      <c r="FR8" s="1003">
        <v>1</v>
      </c>
      <c r="FS8" s="1002">
        <v>1.1494252873563218</v>
      </c>
      <c r="FT8" s="1003">
        <v>0</v>
      </c>
      <c r="FU8" s="1002">
        <v>0</v>
      </c>
      <c r="FV8" s="1003">
        <v>0</v>
      </c>
      <c r="FW8" s="1002">
        <v>0</v>
      </c>
      <c r="FX8" s="1003">
        <v>0</v>
      </c>
      <c r="FY8" s="1002">
        <v>0</v>
      </c>
      <c r="FZ8" s="1003">
        <v>0</v>
      </c>
      <c r="GA8" s="1002">
        <v>0</v>
      </c>
      <c r="GB8" s="1003">
        <v>0</v>
      </c>
      <c r="GC8" s="1002">
        <v>0</v>
      </c>
      <c r="GD8" s="1003">
        <v>0</v>
      </c>
      <c r="GE8" s="1002">
        <v>0</v>
      </c>
      <c r="GF8" s="1003">
        <v>0</v>
      </c>
      <c r="GG8" s="1002">
        <v>0</v>
      </c>
      <c r="GH8" s="1003">
        <v>0</v>
      </c>
      <c r="GI8" s="1002">
        <v>0</v>
      </c>
      <c r="GJ8" s="1003">
        <v>0</v>
      </c>
      <c r="GK8" s="1002">
        <v>0</v>
      </c>
      <c r="GL8" s="1003">
        <v>0</v>
      </c>
      <c r="GM8" s="1002">
        <v>0</v>
      </c>
      <c r="GN8" s="1003">
        <v>1</v>
      </c>
      <c r="GO8" s="1002">
        <v>3.5714285714285712</v>
      </c>
      <c r="GP8" s="1003">
        <v>0</v>
      </c>
      <c r="GQ8" s="1002">
        <v>0</v>
      </c>
      <c r="GR8" s="1003">
        <v>0</v>
      </c>
      <c r="GS8" s="1002">
        <v>0</v>
      </c>
      <c r="GT8" s="1003">
        <v>0</v>
      </c>
      <c r="GU8" s="1002">
        <v>0</v>
      </c>
      <c r="GV8" s="1003">
        <v>0</v>
      </c>
      <c r="GW8" s="1002">
        <v>0</v>
      </c>
      <c r="GX8" s="1003">
        <v>0</v>
      </c>
      <c r="GY8" s="1002">
        <v>0</v>
      </c>
      <c r="GZ8" s="1003">
        <v>0</v>
      </c>
      <c r="HA8" s="1002">
        <v>0</v>
      </c>
      <c r="HB8" s="1003">
        <v>1</v>
      </c>
      <c r="HC8" s="1002">
        <v>2.0408163265306123</v>
      </c>
      <c r="HD8" s="1003">
        <v>0</v>
      </c>
      <c r="HE8" s="1002">
        <v>0</v>
      </c>
      <c r="HF8" s="1003">
        <v>1</v>
      </c>
      <c r="HG8" s="1002">
        <v>2.0408163265306123</v>
      </c>
      <c r="HH8" s="1003">
        <v>0</v>
      </c>
      <c r="HI8" s="1002">
        <v>0</v>
      </c>
      <c r="HJ8" s="1003">
        <v>0</v>
      </c>
      <c r="HK8" s="1002">
        <v>0</v>
      </c>
      <c r="HL8" s="1003">
        <v>0</v>
      </c>
      <c r="HM8" s="1002">
        <v>0</v>
      </c>
      <c r="HN8" s="1003">
        <v>0</v>
      </c>
      <c r="HO8" s="1002">
        <v>0</v>
      </c>
      <c r="HP8" s="1001">
        <v>0</v>
      </c>
      <c r="HQ8" s="1002">
        <v>0</v>
      </c>
      <c r="HR8" s="1003">
        <v>0</v>
      </c>
      <c r="HS8" s="1002">
        <v>0</v>
      </c>
      <c r="HT8" s="1003">
        <v>0</v>
      </c>
      <c r="HU8" s="1002">
        <v>0</v>
      </c>
      <c r="HV8" s="1003">
        <v>0</v>
      </c>
      <c r="HW8" s="1002">
        <v>0</v>
      </c>
      <c r="HX8" s="1003">
        <v>0</v>
      </c>
      <c r="HY8" s="1002">
        <v>0</v>
      </c>
      <c r="HZ8" s="1003">
        <v>0</v>
      </c>
      <c r="IA8" s="1002">
        <v>0</v>
      </c>
      <c r="IB8" s="1003">
        <v>0</v>
      </c>
      <c r="IC8" s="1002">
        <v>0</v>
      </c>
      <c r="ID8" s="1003">
        <v>0</v>
      </c>
      <c r="IE8" s="1002">
        <v>0</v>
      </c>
      <c r="IF8" s="1003">
        <v>0</v>
      </c>
      <c r="IG8" s="1002">
        <v>0</v>
      </c>
      <c r="IH8" s="1003">
        <v>0</v>
      </c>
      <c r="II8" s="1002">
        <v>0</v>
      </c>
      <c r="IJ8" s="1009">
        <v>0</v>
      </c>
      <c r="IK8" s="1005">
        <v>0</v>
      </c>
      <c r="IL8" s="1009">
        <v>0</v>
      </c>
      <c r="IM8" s="1005">
        <v>0</v>
      </c>
      <c r="IN8" s="1006">
        <v>0</v>
      </c>
      <c r="IO8" s="1005">
        <v>0</v>
      </c>
      <c r="IP8" s="1006">
        <v>0</v>
      </c>
      <c r="IQ8" s="1005">
        <v>0</v>
      </c>
      <c r="IR8" s="1003">
        <v>1</v>
      </c>
      <c r="IS8" s="1002">
        <v>1.0526315789473684</v>
      </c>
      <c r="IT8" s="1003">
        <v>0</v>
      </c>
      <c r="IU8" s="1002">
        <v>0</v>
      </c>
      <c r="IV8" s="1003">
        <v>0</v>
      </c>
      <c r="IW8" s="1002">
        <v>0</v>
      </c>
      <c r="IX8" s="1003">
        <v>0</v>
      </c>
      <c r="IY8" s="1002">
        <v>0</v>
      </c>
      <c r="IZ8" s="1003">
        <v>0</v>
      </c>
      <c r="JA8" s="1002">
        <v>0</v>
      </c>
      <c r="JB8" s="1003">
        <v>0</v>
      </c>
      <c r="JC8" s="1002">
        <v>0</v>
      </c>
      <c r="JD8" s="1010">
        <v>0</v>
      </c>
      <c r="JE8" s="1005">
        <v>0</v>
      </c>
    </row>
    <row r="9" spans="1:265" s="960" customFormat="1" ht="21">
      <c r="A9" s="1000" t="s">
        <v>163</v>
      </c>
      <c r="B9" s="1001">
        <v>37</v>
      </c>
      <c r="C9" s="1002">
        <v>0.50244432373709935</v>
      </c>
      <c r="D9" s="1001">
        <v>55</v>
      </c>
      <c r="E9" s="1002">
        <v>0.69681996705941973</v>
      </c>
      <c r="F9" s="1001">
        <v>53</v>
      </c>
      <c r="G9" s="1002">
        <v>0.68947573825939901</v>
      </c>
      <c r="H9" s="1004">
        <v>41</v>
      </c>
      <c r="I9" s="1002">
        <v>0.62338452181845827</v>
      </c>
      <c r="J9" s="1004">
        <v>44</v>
      </c>
      <c r="K9" s="1002">
        <v>0.65146579804560256</v>
      </c>
      <c r="L9" s="1004">
        <v>40</v>
      </c>
      <c r="M9" s="1002">
        <v>0.59224163458691148</v>
      </c>
      <c r="N9" s="1004">
        <v>42</v>
      </c>
      <c r="O9" s="1002">
        <v>0.65676309616888195</v>
      </c>
      <c r="P9" s="1004">
        <v>37</v>
      </c>
      <c r="Q9" s="1002">
        <v>0.60162601626016265</v>
      </c>
      <c r="R9" s="1004">
        <v>20</v>
      </c>
      <c r="S9" s="1002">
        <v>0.34518467380048329</v>
      </c>
      <c r="T9" s="1004">
        <v>25</v>
      </c>
      <c r="U9" s="1002">
        <v>0.4689551678859501</v>
      </c>
      <c r="V9" s="1004">
        <v>27</v>
      </c>
      <c r="W9" s="1002">
        <v>0.51753881541115576</v>
      </c>
      <c r="X9" s="1011">
        <v>15</v>
      </c>
      <c r="Y9" s="1005">
        <v>0.42052144659377627</v>
      </c>
      <c r="Z9" s="1011">
        <v>20</v>
      </c>
      <c r="AA9" s="1005">
        <v>0.51295203898435493</v>
      </c>
      <c r="AB9" s="1011">
        <v>21</v>
      </c>
      <c r="AC9" s="1005">
        <v>0.55806537337230933</v>
      </c>
      <c r="AD9" s="1011">
        <v>14</v>
      </c>
      <c r="AE9" s="1005">
        <v>0.41395623891188643</v>
      </c>
      <c r="AF9" s="1011">
        <v>20</v>
      </c>
      <c r="AG9" s="1005">
        <v>0.55865921787709494</v>
      </c>
      <c r="AH9" s="1011">
        <v>10</v>
      </c>
      <c r="AI9" s="1005">
        <v>2.8810141169691729E-3</v>
      </c>
      <c r="AJ9" s="1011">
        <v>13</v>
      </c>
      <c r="AK9" s="1005">
        <v>0.35951327433628316</v>
      </c>
      <c r="AL9" s="1011">
        <v>13</v>
      </c>
      <c r="AM9" s="1005">
        <v>0.36837631056956643</v>
      </c>
      <c r="AN9" s="1011">
        <v>4</v>
      </c>
      <c r="AO9" s="1005">
        <v>0.12066365007541478</v>
      </c>
      <c r="AP9" s="1011">
        <v>8</v>
      </c>
      <c r="AQ9" s="1005">
        <v>0.26729034413631808</v>
      </c>
      <c r="AR9" s="1011">
        <v>8</v>
      </c>
      <c r="AS9" s="1005">
        <v>0.27036160865157144</v>
      </c>
      <c r="AT9" s="1004">
        <v>2</v>
      </c>
      <c r="AU9" s="1002">
        <v>0.64935064935064934</v>
      </c>
      <c r="AV9" s="1004">
        <v>5</v>
      </c>
      <c r="AW9" s="1002">
        <v>1.5822784810126582</v>
      </c>
      <c r="AX9" s="1004">
        <v>1</v>
      </c>
      <c r="AY9" s="1002">
        <v>0.33333333333333331</v>
      </c>
      <c r="AZ9" s="1004">
        <v>2</v>
      </c>
      <c r="BA9" s="1002">
        <v>0.84033613445378152</v>
      </c>
      <c r="BB9" s="1004">
        <v>1</v>
      </c>
      <c r="BC9" s="1002">
        <v>0.42735042735042733</v>
      </c>
      <c r="BD9" s="1004">
        <v>4</v>
      </c>
      <c r="BE9" s="1002">
        <v>2.0202020202020203</v>
      </c>
      <c r="BF9" s="1004">
        <v>0</v>
      </c>
      <c r="BG9" s="1002">
        <v>0</v>
      </c>
      <c r="BH9" s="1004">
        <v>4</v>
      </c>
      <c r="BI9" s="1002">
        <v>2.1739130434782608</v>
      </c>
      <c r="BJ9" s="1004">
        <v>3</v>
      </c>
      <c r="BK9" s="1002">
        <v>1.5075376884422109</v>
      </c>
      <c r="BL9" s="1004">
        <v>3</v>
      </c>
      <c r="BM9" s="1002">
        <v>1.5228426395939088</v>
      </c>
      <c r="BN9" s="1004">
        <v>2</v>
      </c>
      <c r="BO9" s="1002">
        <v>1.1299435028248588</v>
      </c>
      <c r="BP9" s="1004">
        <v>3</v>
      </c>
      <c r="BQ9" s="1002">
        <v>0.51813471502590669</v>
      </c>
      <c r="BR9" s="1004">
        <v>9</v>
      </c>
      <c r="BS9" s="1002">
        <v>1.3533834586466165</v>
      </c>
      <c r="BT9" s="1004">
        <v>6</v>
      </c>
      <c r="BU9" s="1002">
        <v>1.0067114093959733</v>
      </c>
      <c r="BV9" s="1004">
        <v>6</v>
      </c>
      <c r="BW9" s="1002">
        <v>1.2987012987012987</v>
      </c>
      <c r="BX9" s="1004">
        <v>3</v>
      </c>
      <c r="BY9" s="1002">
        <v>0.65359477124183007</v>
      </c>
      <c r="BZ9" s="1003">
        <v>8</v>
      </c>
      <c r="CA9" s="1002">
        <v>1.639344262295082</v>
      </c>
      <c r="CB9" s="1003">
        <v>5</v>
      </c>
      <c r="CC9" s="1002">
        <v>1.0330578512396693</v>
      </c>
      <c r="CD9" s="1003">
        <v>3</v>
      </c>
      <c r="CE9" s="1002">
        <v>0.72289156626506024</v>
      </c>
      <c r="CF9" s="1003">
        <v>1</v>
      </c>
      <c r="CG9" s="1002">
        <v>0.23752969121140144</v>
      </c>
      <c r="CH9" s="1003">
        <v>4</v>
      </c>
      <c r="CI9" s="1002">
        <v>0.95465393794749409</v>
      </c>
      <c r="CJ9" s="1001">
        <v>7</v>
      </c>
      <c r="CK9" s="1002">
        <v>1.1784511784511784</v>
      </c>
      <c r="CL9" s="1001">
        <v>7</v>
      </c>
      <c r="CM9" s="1002">
        <v>0.61728395061728392</v>
      </c>
      <c r="CN9" s="1001">
        <v>6</v>
      </c>
      <c r="CO9" s="1002">
        <v>0.51546391752577314</v>
      </c>
      <c r="CP9" s="1001">
        <v>14</v>
      </c>
      <c r="CQ9" s="1002">
        <v>1.1363636363636365</v>
      </c>
      <c r="CR9" s="1003">
        <v>9</v>
      </c>
      <c r="CS9" s="1002">
        <v>0.93264248704663211</v>
      </c>
      <c r="CT9" s="1003">
        <v>3</v>
      </c>
      <c r="CU9" s="1002">
        <v>0.31282586027111575</v>
      </c>
      <c r="CV9" s="1003">
        <v>9</v>
      </c>
      <c r="CW9" s="1002">
        <v>9</v>
      </c>
      <c r="CX9" s="1001">
        <v>11</v>
      </c>
      <c r="CY9" s="1002">
        <v>1.3480392156862746</v>
      </c>
      <c r="CZ9" s="1001">
        <v>6</v>
      </c>
      <c r="DA9" s="1002">
        <v>0.76433121019108285</v>
      </c>
      <c r="DB9" s="1001">
        <v>5</v>
      </c>
      <c r="DC9" s="1002">
        <v>0.65445026178010468</v>
      </c>
      <c r="DD9" s="1001">
        <v>2</v>
      </c>
      <c r="DE9" s="1002">
        <v>0.25673940949935814</v>
      </c>
      <c r="DF9" s="1001">
        <v>4</v>
      </c>
      <c r="DG9" s="1002">
        <v>0.51546391752577314</v>
      </c>
      <c r="DH9" s="1003">
        <v>1</v>
      </c>
      <c r="DI9" s="1002">
        <v>0.70422535211267601</v>
      </c>
      <c r="DJ9" s="1001">
        <v>0</v>
      </c>
      <c r="DK9" s="1002">
        <v>0</v>
      </c>
      <c r="DL9" s="1003">
        <v>1</v>
      </c>
      <c r="DM9" s="1002">
        <v>0.91743119266055051</v>
      </c>
      <c r="DN9" s="1003">
        <v>1</v>
      </c>
      <c r="DO9" s="1002">
        <v>1.0526315789473684</v>
      </c>
      <c r="DP9" s="1003">
        <v>2</v>
      </c>
      <c r="DQ9" s="1002">
        <v>1.834862385321101</v>
      </c>
      <c r="DR9" s="1003">
        <v>0</v>
      </c>
      <c r="DS9" s="1002">
        <v>0</v>
      </c>
      <c r="DT9" s="1003">
        <v>1</v>
      </c>
      <c r="DU9" s="1002">
        <v>1.7857142857142856</v>
      </c>
      <c r="DV9" s="1003">
        <v>0</v>
      </c>
      <c r="DW9" s="1007">
        <v>0</v>
      </c>
      <c r="DX9" s="1008">
        <v>1</v>
      </c>
      <c r="DY9" s="1007">
        <v>2.5</v>
      </c>
      <c r="DZ9" s="1008">
        <v>2</v>
      </c>
      <c r="EA9" s="1002">
        <v>5.1282051282051277</v>
      </c>
      <c r="EB9" s="1003">
        <v>0</v>
      </c>
      <c r="EC9" s="1002">
        <v>0</v>
      </c>
      <c r="ED9" s="1001">
        <v>6</v>
      </c>
      <c r="EE9" s="1002">
        <v>0.57859209257473476</v>
      </c>
      <c r="EF9" s="1001">
        <v>8</v>
      </c>
      <c r="EG9" s="1002">
        <v>0.70984915705412599</v>
      </c>
      <c r="EH9" s="1001">
        <v>4</v>
      </c>
      <c r="EI9" s="1002">
        <v>0.36463081130355512</v>
      </c>
      <c r="EJ9" s="1003">
        <v>4</v>
      </c>
      <c r="EK9" s="1002">
        <v>0.41493775933609961</v>
      </c>
      <c r="EL9" s="1003">
        <v>10</v>
      </c>
      <c r="EM9" s="1002">
        <v>1.0309278350515463</v>
      </c>
      <c r="EN9" s="1003">
        <v>5</v>
      </c>
      <c r="EO9" s="1002">
        <v>0.54824561403508765</v>
      </c>
      <c r="EP9" s="1003">
        <v>8</v>
      </c>
      <c r="EQ9" s="1002">
        <v>0.93786635404454854</v>
      </c>
      <c r="ER9" s="1003">
        <v>6</v>
      </c>
      <c r="ES9" s="1002">
        <v>0.71258907363420432</v>
      </c>
      <c r="ET9" s="1003">
        <v>5</v>
      </c>
      <c r="EU9" s="1002">
        <v>0.65703022339027595</v>
      </c>
      <c r="EV9" s="1003">
        <v>1</v>
      </c>
      <c r="EW9" s="1002">
        <v>0.1557632398753894</v>
      </c>
      <c r="EX9" s="1003">
        <v>2</v>
      </c>
      <c r="EY9" s="1002">
        <v>0.39603960396039606</v>
      </c>
      <c r="EZ9" s="1003">
        <v>2</v>
      </c>
      <c r="FA9" s="1002">
        <v>0.82304526748971196</v>
      </c>
      <c r="FB9" s="1003">
        <v>3</v>
      </c>
      <c r="FC9" s="1002">
        <v>1.3333333333333333</v>
      </c>
      <c r="FD9" s="1003">
        <v>2</v>
      </c>
      <c r="FE9" s="1002">
        <v>0.85836909871244638</v>
      </c>
      <c r="FF9" s="1003">
        <v>2</v>
      </c>
      <c r="FG9" s="1002">
        <v>1.1299435028248588</v>
      </c>
      <c r="FH9" s="1003">
        <v>2</v>
      </c>
      <c r="FI9" s="1002">
        <v>1.408450704225352</v>
      </c>
      <c r="FJ9" s="1003">
        <v>2</v>
      </c>
      <c r="FK9" s="1002">
        <v>2.1052631578947367</v>
      </c>
      <c r="FL9" s="1003">
        <v>0</v>
      </c>
      <c r="FM9" s="1002">
        <v>0</v>
      </c>
      <c r="FN9" s="1003">
        <v>1</v>
      </c>
      <c r="FO9" s="1002">
        <v>0.86956521739130432</v>
      </c>
      <c r="FP9" s="1003">
        <v>0</v>
      </c>
      <c r="FQ9" s="1002">
        <v>0</v>
      </c>
      <c r="FR9" s="1003">
        <v>2</v>
      </c>
      <c r="FS9" s="1002">
        <v>2.2988505747126435</v>
      </c>
      <c r="FT9" s="1003">
        <v>3</v>
      </c>
      <c r="FU9" s="1002">
        <v>3.3707865168539324</v>
      </c>
      <c r="FV9" s="1003">
        <v>0</v>
      </c>
      <c r="FW9" s="1002">
        <v>0</v>
      </c>
      <c r="FX9" s="1003">
        <v>1</v>
      </c>
      <c r="FY9" s="1002">
        <v>1.5625</v>
      </c>
      <c r="FZ9" s="1003">
        <v>0</v>
      </c>
      <c r="GA9" s="1002">
        <v>0</v>
      </c>
      <c r="GB9" s="1003">
        <v>1</v>
      </c>
      <c r="GC9" s="1002">
        <v>3.225806451612903</v>
      </c>
      <c r="GD9" s="1003">
        <v>1</v>
      </c>
      <c r="GE9" s="1002">
        <v>2.7027027027027026</v>
      </c>
      <c r="GF9" s="1003">
        <v>0</v>
      </c>
      <c r="GG9" s="1002">
        <v>0</v>
      </c>
      <c r="GH9" s="1003">
        <v>0</v>
      </c>
      <c r="GI9" s="1002">
        <v>0</v>
      </c>
      <c r="GJ9" s="1003">
        <v>3</v>
      </c>
      <c r="GK9" s="1002">
        <v>6.9767441860465116</v>
      </c>
      <c r="GL9" s="1003">
        <v>0</v>
      </c>
      <c r="GM9" s="1002">
        <v>0</v>
      </c>
      <c r="GN9" s="1003">
        <v>1</v>
      </c>
      <c r="GO9" s="1002">
        <v>3.5714285714285712</v>
      </c>
      <c r="GP9" s="1003">
        <v>0</v>
      </c>
      <c r="GQ9" s="1002">
        <v>0</v>
      </c>
      <c r="GR9" s="1003">
        <v>1</v>
      </c>
      <c r="GS9" s="1002">
        <v>1.2987012987012987</v>
      </c>
      <c r="GT9" s="1003">
        <v>1</v>
      </c>
      <c r="GU9" s="1002">
        <v>1.1764705882352942</v>
      </c>
      <c r="GV9" s="1003">
        <v>1</v>
      </c>
      <c r="GW9" s="1002">
        <v>1.0309278350515463</v>
      </c>
      <c r="GX9" s="1003">
        <v>0</v>
      </c>
      <c r="GY9" s="1002">
        <v>0</v>
      </c>
      <c r="GZ9" s="1003">
        <v>0</v>
      </c>
      <c r="HA9" s="1002">
        <v>0</v>
      </c>
      <c r="HB9" s="1003">
        <v>0</v>
      </c>
      <c r="HC9" s="1002">
        <v>0</v>
      </c>
      <c r="HD9" s="1003">
        <v>1</v>
      </c>
      <c r="HE9" s="1002">
        <v>1.7857142857142856</v>
      </c>
      <c r="HF9" s="1003">
        <v>0</v>
      </c>
      <c r="HG9" s="1002">
        <v>0</v>
      </c>
      <c r="HH9" s="1003">
        <v>0</v>
      </c>
      <c r="HI9" s="1002">
        <v>0</v>
      </c>
      <c r="HJ9" s="1003">
        <v>0</v>
      </c>
      <c r="HK9" s="1002">
        <v>0</v>
      </c>
      <c r="HL9" s="1003">
        <v>0</v>
      </c>
      <c r="HM9" s="1002">
        <v>0</v>
      </c>
      <c r="HN9" s="1003">
        <v>0</v>
      </c>
      <c r="HO9" s="1002">
        <v>0</v>
      </c>
      <c r="HP9" s="1001">
        <v>2</v>
      </c>
      <c r="HQ9" s="1002">
        <v>1.4388489208633093</v>
      </c>
      <c r="HR9" s="1003">
        <v>1</v>
      </c>
      <c r="HS9" s="1002">
        <v>0.81300813008130079</v>
      </c>
      <c r="HT9" s="1003">
        <v>2</v>
      </c>
      <c r="HU9" s="1002">
        <v>1.8867924528301887</v>
      </c>
      <c r="HV9" s="1003">
        <v>1</v>
      </c>
      <c r="HW9" s="1002">
        <v>1.0638297872340425</v>
      </c>
      <c r="HX9" s="1003">
        <v>2</v>
      </c>
      <c r="HY9" s="1002">
        <v>1.639344262295082</v>
      </c>
      <c r="HZ9" s="1003">
        <v>3</v>
      </c>
      <c r="IA9" s="1002">
        <v>2.6785714285714284</v>
      </c>
      <c r="IB9" s="1003">
        <v>1</v>
      </c>
      <c r="IC9" s="1002">
        <v>1.0309278350515463</v>
      </c>
      <c r="ID9" s="1003">
        <v>1</v>
      </c>
      <c r="IE9" s="1002">
        <v>1.1764705882352942</v>
      </c>
      <c r="IF9" s="1003">
        <v>2</v>
      </c>
      <c r="IG9" s="1002">
        <v>3.0303030303030303</v>
      </c>
      <c r="IH9" s="1003">
        <v>0</v>
      </c>
      <c r="II9" s="1002">
        <v>0</v>
      </c>
      <c r="IJ9" s="1009">
        <v>0</v>
      </c>
      <c r="IK9" s="1005">
        <v>0</v>
      </c>
      <c r="IL9" s="1009">
        <v>0</v>
      </c>
      <c r="IM9" s="1005">
        <v>0</v>
      </c>
      <c r="IN9" s="1006">
        <v>2</v>
      </c>
      <c r="IO9" s="1005">
        <v>2.5316455696202533</v>
      </c>
      <c r="IP9" s="1006">
        <v>0</v>
      </c>
      <c r="IQ9" s="1005">
        <v>0</v>
      </c>
      <c r="IR9" s="1003">
        <v>1</v>
      </c>
      <c r="IS9" s="1002">
        <v>1.0526315789473684</v>
      </c>
      <c r="IT9" s="1003">
        <v>0</v>
      </c>
      <c r="IU9" s="1002">
        <v>0</v>
      </c>
      <c r="IV9" s="1003">
        <v>0</v>
      </c>
      <c r="IW9" s="1002">
        <v>0</v>
      </c>
      <c r="IX9" s="1003">
        <v>0</v>
      </c>
      <c r="IY9" s="1002">
        <v>0</v>
      </c>
      <c r="IZ9" s="1003">
        <v>0</v>
      </c>
      <c r="JA9" s="1002">
        <v>0</v>
      </c>
      <c r="JB9" s="1003">
        <v>0</v>
      </c>
      <c r="JC9" s="1002">
        <v>0</v>
      </c>
      <c r="JD9" s="1010">
        <v>1</v>
      </c>
      <c r="JE9" s="1005">
        <v>9.0909090909090917</v>
      </c>
    </row>
    <row r="10" spans="1:265" s="960" customFormat="1" ht="21">
      <c r="A10" s="1012" t="s">
        <v>38</v>
      </c>
      <c r="B10" s="1013">
        <v>1436</v>
      </c>
      <c r="C10" s="1014">
        <v>19.500271591526346</v>
      </c>
      <c r="D10" s="1013">
        <v>1594</v>
      </c>
      <c r="E10" s="1014">
        <v>20.195109590776639</v>
      </c>
      <c r="F10" s="1013">
        <v>1505</v>
      </c>
      <c r="G10" s="1014">
        <v>19.578509171328218</v>
      </c>
      <c r="H10" s="1016">
        <v>1303</v>
      </c>
      <c r="I10" s="1014">
        <v>19.811464193401246</v>
      </c>
      <c r="J10" s="1016">
        <v>1309</v>
      </c>
      <c r="K10" s="1014">
        <v>19.381107491856678</v>
      </c>
      <c r="L10" s="1016">
        <v>1212</v>
      </c>
      <c r="M10" s="1014">
        <v>17.944921527983418</v>
      </c>
      <c r="N10" s="1016">
        <v>1146</v>
      </c>
      <c r="O10" s="1002">
        <v>17.920250195465208</v>
      </c>
      <c r="P10" s="1016">
        <v>977</v>
      </c>
      <c r="Q10" s="1002">
        <v>15.886178861788618</v>
      </c>
      <c r="R10" s="1004">
        <v>838</v>
      </c>
      <c r="S10" s="1002">
        <v>14.463237832240248</v>
      </c>
      <c r="T10" s="1004">
        <v>664</v>
      </c>
      <c r="U10" s="1002">
        <v>12.455449259050836</v>
      </c>
      <c r="V10" s="1004">
        <v>674</v>
      </c>
      <c r="W10" s="1002">
        <v>12.919302281004407</v>
      </c>
      <c r="X10" s="1017">
        <v>525</v>
      </c>
      <c r="Y10" s="1015">
        <v>14.718250630782171</v>
      </c>
      <c r="Z10" s="1017">
        <v>585</v>
      </c>
      <c r="AA10" s="1015">
        <v>15.003847140292383</v>
      </c>
      <c r="AB10" s="1017">
        <v>573</v>
      </c>
      <c r="AC10" s="1015">
        <v>15.227212330587298</v>
      </c>
      <c r="AD10" s="1017">
        <v>484</v>
      </c>
      <c r="AE10" s="1015">
        <v>14.311058545239502</v>
      </c>
      <c r="AF10" s="1017">
        <v>519</v>
      </c>
      <c r="AG10" s="1015">
        <v>14.497206703910615</v>
      </c>
      <c r="AH10" s="1017">
        <v>485</v>
      </c>
      <c r="AI10" s="1005">
        <v>0.13972918467300491</v>
      </c>
      <c r="AJ10" s="1017">
        <v>467</v>
      </c>
      <c r="AK10" s="1005">
        <v>12.914823008849558</v>
      </c>
      <c r="AL10" s="1011">
        <v>417</v>
      </c>
      <c r="AM10" s="1005">
        <v>11.816378577500707</v>
      </c>
      <c r="AN10" s="1011">
        <v>353</v>
      </c>
      <c r="AO10" s="1005">
        <v>10.648567119155354</v>
      </c>
      <c r="AP10" s="1011">
        <v>239</v>
      </c>
      <c r="AQ10" s="1005">
        <v>7.9852990310725032</v>
      </c>
      <c r="AR10" s="1011">
        <v>240</v>
      </c>
      <c r="AS10" s="1005">
        <v>8.1108482595471454</v>
      </c>
      <c r="AT10" s="1016">
        <v>76</v>
      </c>
      <c r="AU10" s="1014">
        <v>24.675324675324674</v>
      </c>
      <c r="AV10" s="1016">
        <v>85</v>
      </c>
      <c r="AW10" s="1014">
        <v>26.898734177215189</v>
      </c>
      <c r="AX10" s="1016">
        <v>74</v>
      </c>
      <c r="AY10" s="1014">
        <v>24.666666666666668</v>
      </c>
      <c r="AZ10" s="1016">
        <v>65</v>
      </c>
      <c r="BA10" s="1014">
        <v>27.310924369747898</v>
      </c>
      <c r="BB10" s="1016">
        <v>61</v>
      </c>
      <c r="BC10" s="1014">
        <v>26.068376068376068</v>
      </c>
      <c r="BD10" s="1016">
        <v>57</v>
      </c>
      <c r="BE10" s="1002">
        <v>28.787878787878789</v>
      </c>
      <c r="BF10" s="1016">
        <v>64</v>
      </c>
      <c r="BG10" s="1002">
        <v>33.862433862433861</v>
      </c>
      <c r="BH10" s="1004">
        <v>46</v>
      </c>
      <c r="BI10" s="1002">
        <v>25</v>
      </c>
      <c r="BJ10" s="1004">
        <v>45</v>
      </c>
      <c r="BK10" s="1002">
        <v>22.613065326633166</v>
      </c>
      <c r="BL10" s="1004">
        <v>43</v>
      </c>
      <c r="BM10" s="1002">
        <v>21.82741116751269</v>
      </c>
      <c r="BN10" s="1004">
        <v>44</v>
      </c>
      <c r="BO10" s="1002">
        <v>24.858757062146893</v>
      </c>
      <c r="BP10" s="1004">
        <v>142</v>
      </c>
      <c r="BQ10" s="1002">
        <v>24.525043177892918</v>
      </c>
      <c r="BR10" s="1004">
        <v>182</v>
      </c>
      <c r="BS10" s="1002">
        <v>27.368421052631579</v>
      </c>
      <c r="BT10" s="1004">
        <v>143</v>
      </c>
      <c r="BU10" s="1002">
        <v>23.993288590604028</v>
      </c>
      <c r="BV10" s="1004">
        <v>115</v>
      </c>
      <c r="BW10" s="1002">
        <v>24.89177489177489</v>
      </c>
      <c r="BX10" s="1004">
        <v>131</v>
      </c>
      <c r="BY10" s="1002">
        <v>28.540305010893245</v>
      </c>
      <c r="BZ10" s="1003">
        <v>126</v>
      </c>
      <c r="CA10" s="1002">
        <v>25.819672131147541</v>
      </c>
      <c r="CB10" s="1003">
        <v>101</v>
      </c>
      <c r="CC10" s="1002">
        <v>20.867768595041323</v>
      </c>
      <c r="CD10" s="1003">
        <v>87</v>
      </c>
      <c r="CE10" s="1002">
        <v>20.963855421686748</v>
      </c>
      <c r="CF10" s="1003">
        <v>73</v>
      </c>
      <c r="CG10" s="1002">
        <v>17.339667458432302</v>
      </c>
      <c r="CH10" s="1003">
        <v>59</v>
      </c>
      <c r="CI10" s="1002">
        <v>14.081145584725538</v>
      </c>
      <c r="CJ10" s="1001">
        <v>134</v>
      </c>
      <c r="CK10" s="1002">
        <v>22.558922558922561</v>
      </c>
      <c r="CL10" s="1001">
        <v>263</v>
      </c>
      <c r="CM10" s="1002">
        <v>23.192239858906525</v>
      </c>
      <c r="CN10" s="1001">
        <v>265</v>
      </c>
      <c r="CO10" s="1002">
        <v>22.766323024054984</v>
      </c>
      <c r="CP10" s="1001">
        <v>285</v>
      </c>
      <c r="CQ10" s="1002">
        <v>23.133116883116884</v>
      </c>
      <c r="CR10" s="1003">
        <v>244</v>
      </c>
      <c r="CS10" s="1002">
        <v>25.28497409326425</v>
      </c>
      <c r="CT10" s="1003">
        <v>235</v>
      </c>
      <c r="CU10" s="1002">
        <v>24.504692387904068</v>
      </c>
      <c r="CV10" s="1003">
        <v>234</v>
      </c>
      <c r="CW10" s="1002">
        <v>234</v>
      </c>
      <c r="CX10" s="1001">
        <v>212</v>
      </c>
      <c r="CY10" s="1002">
        <v>25.980392156862749</v>
      </c>
      <c r="CZ10" s="1001">
        <v>165</v>
      </c>
      <c r="DA10" s="1002">
        <v>21.019108280254777</v>
      </c>
      <c r="DB10" s="1001">
        <v>144</v>
      </c>
      <c r="DC10" s="1002">
        <v>18.848167539267017</v>
      </c>
      <c r="DD10" s="1001">
        <v>149</v>
      </c>
      <c r="DE10" s="1002">
        <v>19.127086007702182</v>
      </c>
      <c r="DF10" s="1001">
        <v>137</v>
      </c>
      <c r="DG10" s="1002">
        <v>17.654639175257731</v>
      </c>
      <c r="DH10" s="1003">
        <v>48</v>
      </c>
      <c r="DI10" s="1002">
        <v>33.802816901408448</v>
      </c>
      <c r="DJ10" s="1001">
        <v>40</v>
      </c>
      <c r="DK10" s="1002">
        <v>35.398230088495573</v>
      </c>
      <c r="DL10" s="1003">
        <v>34</v>
      </c>
      <c r="DM10" s="1002">
        <v>31.192660550458715</v>
      </c>
      <c r="DN10" s="1003">
        <v>37</v>
      </c>
      <c r="DO10" s="1002">
        <v>38.94736842105263</v>
      </c>
      <c r="DP10" s="1003">
        <v>33</v>
      </c>
      <c r="DQ10" s="1002">
        <v>30.275229357798164</v>
      </c>
      <c r="DR10" s="1003">
        <v>20</v>
      </c>
      <c r="DS10" s="1002">
        <v>32.786885245901637</v>
      </c>
      <c r="DT10" s="1003">
        <v>17</v>
      </c>
      <c r="DU10" s="1002">
        <v>30.357142857142854</v>
      </c>
      <c r="DV10" s="1003">
        <v>20</v>
      </c>
      <c r="DW10" s="1007">
        <v>34.482758620689658</v>
      </c>
      <c r="DX10" s="1008">
        <v>12</v>
      </c>
      <c r="DY10" s="1007">
        <v>30</v>
      </c>
      <c r="DZ10" s="1008">
        <v>11</v>
      </c>
      <c r="EA10" s="1002">
        <v>28.205128205128204</v>
      </c>
      <c r="EB10" s="1003">
        <v>6</v>
      </c>
      <c r="EC10" s="1002">
        <v>25</v>
      </c>
      <c r="ED10" s="1001">
        <v>218</v>
      </c>
      <c r="EE10" s="1002">
        <v>21.022179363548698</v>
      </c>
      <c r="EF10" s="1001">
        <v>255</v>
      </c>
      <c r="EG10" s="1002">
        <v>22.626441881100266</v>
      </c>
      <c r="EH10" s="1001">
        <v>211</v>
      </c>
      <c r="EI10" s="1002">
        <v>19.234275296262535</v>
      </c>
      <c r="EJ10" s="1003">
        <v>198</v>
      </c>
      <c r="EK10" s="1002">
        <v>20.539419087136931</v>
      </c>
      <c r="EL10" s="1003">
        <v>205</v>
      </c>
      <c r="EM10" s="1002">
        <v>21.134020618556701</v>
      </c>
      <c r="EN10" s="1003">
        <v>191</v>
      </c>
      <c r="EO10" s="1002">
        <v>20.942982456140353</v>
      </c>
      <c r="EP10" s="1003">
        <v>169</v>
      </c>
      <c r="EQ10" s="1002">
        <v>19.812426729191092</v>
      </c>
      <c r="ER10" s="1003">
        <v>159</v>
      </c>
      <c r="ES10" s="1002">
        <v>18.883610451306414</v>
      </c>
      <c r="ET10" s="1003">
        <v>121</v>
      </c>
      <c r="EU10" s="1002">
        <v>15.900131406044679</v>
      </c>
      <c r="EV10" s="1003">
        <v>102</v>
      </c>
      <c r="EW10" s="1002">
        <v>15.887850467289718</v>
      </c>
      <c r="EX10" s="1003">
        <v>77</v>
      </c>
      <c r="EY10" s="1002">
        <v>15.247524752475247</v>
      </c>
      <c r="EZ10" s="1003">
        <v>65</v>
      </c>
      <c r="FA10" s="1002">
        <v>26.748971193415638</v>
      </c>
      <c r="FB10" s="1003">
        <v>71</v>
      </c>
      <c r="FC10" s="1002">
        <v>31.555555555555557</v>
      </c>
      <c r="FD10" s="1003">
        <v>71</v>
      </c>
      <c r="FE10" s="1002">
        <v>30.472103004291846</v>
      </c>
      <c r="FF10" s="1003">
        <v>45</v>
      </c>
      <c r="FG10" s="1002">
        <v>25.423728813559322</v>
      </c>
      <c r="FH10" s="1003">
        <v>35</v>
      </c>
      <c r="FI10" s="1002">
        <v>24.64788732394366</v>
      </c>
      <c r="FJ10" s="1003">
        <v>24</v>
      </c>
      <c r="FK10" s="1002">
        <v>25.263157894736842</v>
      </c>
      <c r="FL10" s="1003">
        <v>38</v>
      </c>
      <c r="FM10" s="1002">
        <v>31.666666666666664</v>
      </c>
      <c r="FN10" s="1003">
        <v>25</v>
      </c>
      <c r="FO10" s="1002">
        <v>21.739130434782609</v>
      </c>
      <c r="FP10" s="1003">
        <v>29</v>
      </c>
      <c r="FQ10" s="1002">
        <v>29.292929292929294</v>
      </c>
      <c r="FR10" s="1003">
        <v>17</v>
      </c>
      <c r="FS10" s="1002">
        <v>19.540229885057471</v>
      </c>
      <c r="FT10" s="1003">
        <v>20</v>
      </c>
      <c r="FU10" s="1002">
        <v>22.471910112359549</v>
      </c>
      <c r="FV10" s="1003">
        <v>15</v>
      </c>
      <c r="FW10" s="1002">
        <v>34.883720930232556</v>
      </c>
      <c r="FX10" s="1003">
        <v>19</v>
      </c>
      <c r="FY10" s="1002">
        <v>29.6875</v>
      </c>
      <c r="FZ10" s="1003">
        <v>23</v>
      </c>
      <c r="GA10" s="1002">
        <v>46.938775510204081</v>
      </c>
      <c r="GB10" s="1003">
        <v>12</v>
      </c>
      <c r="GC10" s="1002">
        <v>38.70967741935484</v>
      </c>
      <c r="GD10" s="1003">
        <v>9</v>
      </c>
      <c r="GE10" s="1002">
        <v>24.324324324324323</v>
      </c>
      <c r="GF10" s="1003">
        <v>5</v>
      </c>
      <c r="GG10" s="1002">
        <v>17.241379310344829</v>
      </c>
      <c r="GH10" s="1003">
        <v>12</v>
      </c>
      <c r="GI10" s="1002">
        <v>32.432432432432435</v>
      </c>
      <c r="GJ10" s="1003">
        <v>15</v>
      </c>
      <c r="GK10" s="1002">
        <v>34.883720930232556</v>
      </c>
      <c r="GL10" s="1003">
        <v>11</v>
      </c>
      <c r="GM10" s="1002">
        <v>33.333333333333329</v>
      </c>
      <c r="GN10" s="1003">
        <v>4</v>
      </c>
      <c r="GO10" s="1002">
        <v>14.285714285714285</v>
      </c>
      <c r="GP10" s="1003">
        <v>0</v>
      </c>
      <c r="GQ10" s="1002">
        <v>0</v>
      </c>
      <c r="GR10" s="1003">
        <v>20</v>
      </c>
      <c r="GS10" s="1002">
        <v>25.974025974025974</v>
      </c>
      <c r="GT10" s="1003">
        <v>27</v>
      </c>
      <c r="GU10" s="1002">
        <v>31.764705882352942</v>
      </c>
      <c r="GV10" s="1003">
        <v>35</v>
      </c>
      <c r="GW10" s="1002">
        <v>36.082474226804123</v>
      </c>
      <c r="GX10" s="1003">
        <v>33</v>
      </c>
      <c r="GY10" s="1002">
        <v>39.285714285714285</v>
      </c>
      <c r="GZ10" s="1003">
        <v>23</v>
      </c>
      <c r="HA10" s="1002">
        <v>30.666666666666668</v>
      </c>
      <c r="HB10" s="1003">
        <v>17</v>
      </c>
      <c r="HC10" s="1002">
        <v>34.693877551020407</v>
      </c>
      <c r="HD10" s="1003">
        <v>15</v>
      </c>
      <c r="HE10" s="1002">
        <v>26.785714285714285</v>
      </c>
      <c r="HF10" s="1003">
        <v>15</v>
      </c>
      <c r="HG10" s="1002">
        <v>30.612244897959183</v>
      </c>
      <c r="HH10" s="1003">
        <v>12</v>
      </c>
      <c r="HI10" s="1002">
        <v>27.27272727272727</v>
      </c>
      <c r="HJ10" s="1003">
        <v>13</v>
      </c>
      <c r="HK10" s="1002">
        <v>31.707317073170731</v>
      </c>
      <c r="HL10" s="1003">
        <v>0</v>
      </c>
      <c r="HM10" s="1002">
        <v>0</v>
      </c>
      <c r="HN10" s="1003">
        <v>38</v>
      </c>
      <c r="HO10" s="1002">
        <v>24.836601307189543</v>
      </c>
      <c r="HP10" s="1001">
        <v>43</v>
      </c>
      <c r="HQ10" s="1002">
        <v>30.935251798561151</v>
      </c>
      <c r="HR10" s="1003">
        <v>31</v>
      </c>
      <c r="HS10" s="1002">
        <v>25.203252032520325</v>
      </c>
      <c r="HT10" s="1003">
        <v>41</v>
      </c>
      <c r="HU10" s="1002">
        <v>38.679245283018865</v>
      </c>
      <c r="HV10" s="1003">
        <v>25</v>
      </c>
      <c r="HW10" s="1002">
        <v>26.595744680851062</v>
      </c>
      <c r="HX10" s="1003">
        <v>31</v>
      </c>
      <c r="HY10" s="1002">
        <v>25.409836065573771</v>
      </c>
      <c r="HZ10" s="1003">
        <v>32</v>
      </c>
      <c r="IA10" s="1002">
        <v>28.571428571428569</v>
      </c>
      <c r="IB10" s="1003">
        <v>21</v>
      </c>
      <c r="IC10" s="1002">
        <v>21.649484536082475</v>
      </c>
      <c r="ID10" s="1003">
        <v>31</v>
      </c>
      <c r="IE10" s="1002">
        <v>36.470588235294116</v>
      </c>
      <c r="IF10" s="1003">
        <v>14</v>
      </c>
      <c r="IG10" s="1002">
        <v>21.212121212121211</v>
      </c>
      <c r="IH10" s="1003">
        <v>15</v>
      </c>
      <c r="II10" s="1002">
        <v>20.833333333333336</v>
      </c>
      <c r="IJ10" s="1009">
        <v>26</v>
      </c>
      <c r="IK10" s="1005">
        <v>32.098765432098766</v>
      </c>
      <c r="IL10" s="1009">
        <v>22</v>
      </c>
      <c r="IM10" s="1005">
        <v>22.916666666666668</v>
      </c>
      <c r="IN10" s="1006">
        <v>25</v>
      </c>
      <c r="IO10" s="1005">
        <v>31.645569620253166</v>
      </c>
      <c r="IP10" s="1006">
        <v>29</v>
      </c>
      <c r="IQ10" s="1005">
        <v>39.726027397260275</v>
      </c>
      <c r="IR10" s="1003">
        <v>33</v>
      </c>
      <c r="IS10" s="1002">
        <v>34.736842105263158</v>
      </c>
      <c r="IT10" s="1003">
        <v>22</v>
      </c>
      <c r="IU10" s="1002">
        <v>40.74074074074074</v>
      </c>
      <c r="IV10" s="1003">
        <v>19</v>
      </c>
      <c r="IW10" s="1002">
        <v>33.928571428571431</v>
      </c>
      <c r="IX10" s="1003">
        <v>13</v>
      </c>
      <c r="IY10" s="1002">
        <v>39.393939393939391</v>
      </c>
      <c r="IZ10" s="1003">
        <v>7</v>
      </c>
      <c r="JA10" s="1002">
        <v>21.212121212121211</v>
      </c>
      <c r="JB10" s="1003">
        <v>13</v>
      </c>
      <c r="JC10" s="1002">
        <v>32.5</v>
      </c>
      <c r="JD10" s="1010">
        <v>1</v>
      </c>
      <c r="JE10" s="1005">
        <v>9.0909090909090917</v>
      </c>
    </row>
    <row r="11" spans="1:265" s="985" customFormat="1" ht="21">
      <c r="A11" s="968" t="s">
        <v>39</v>
      </c>
      <c r="B11" s="596">
        <v>1887</v>
      </c>
      <c r="C11" s="578">
        <v>25.624660510592069</v>
      </c>
      <c r="D11" s="596">
        <v>1996</v>
      </c>
      <c r="E11" s="578">
        <v>25.288230077283668</v>
      </c>
      <c r="F11" s="596">
        <v>1946</v>
      </c>
      <c r="G11" s="578">
        <v>25.315467672694158</v>
      </c>
      <c r="H11" s="651">
        <v>1651</v>
      </c>
      <c r="I11" s="578">
        <v>25.102630378592064</v>
      </c>
      <c r="J11" s="651">
        <v>1695</v>
      </c>
      <c r="K11" s="578">
        <v>25.096239265620373</v>
      </c>
      <c r="L11" s="651">
        <v>1596</v>
      </c>
      <c r="M11" s="578">
        <v>23.630441220017769</v>
      </c>
      <c r="N11" s="651">
        <v>1623</v>
      </c>
      <c r="O11" s="578">
        <v>25.379202501954651</v>
      </c>
      <c r="P11" s="651">
        <v>1554</v>
      </c>
      <c r="Q11" s="578">
        <v>25.26829268292683</v>
      </c>
      <c r="R11" s="651">
        <v>1508</v>
      </c>
      <c r="S11" s="578">
        <v>26.026924404556439</v>
      </c>
      <c r="T11" s="651">
        <v>1367</v>
      </c>
      <c r="U11" s="588">
        <v>25.642468580003751</v>
      </c>
      <c r="V11" s="651">
        <v>1301</v>
      </c>
      <c r="W11" s="588">
        <v>24.937703661107914</v>
      </c>
      <c r="X11" s="970">
        <v>871</v>
      </c>
      <c r="Y11" s="581">
        <v>24.418278665545277</v>
      </c>
      <c r="Z11" s="970">
        <v>917</v>
      </c>
      <c r="AA11" s="581">
        <v>23.518850987432675</v>
      </c>
      <c r="AB11" s="970">
        <v>889</v>
      </c>
      <c r="AC11" s="581">
        <v>23.624767472761096</v>
      </c>
      <c r="AD11" s="970">
        <v>803</v>
      </c>
      <c r="AE11" s="581">
        <v>23.743347131874632</v>
      </c>
      <c r="AF11" s="970">
        <v>815</v>
      </c>
      <c r="AG11" s="581">
        <v>22.765363128491622</v>
      </c>
      <c r="AH11" s="970">
        <v>813</v>
      </c>
      <c r="AI11" s="581">
        <v>0.23422644770959378</v>
      </c>
      <c r="AJ11" s="970">
        <v>842</v>
      </c>
      <c r="AK11" s="581">
        <v>23.285398230088493</v>
      </c>
      <c r="AL11" s="970">
        <v>815</v>
      </c>
      <c r="AM11" s="581">
        <v>23.094361008784357</v>
      </c>
      <c r="AN11" s="970">
        <v>759</v>
      </c>
      <c r="AO11" s="956">
        <v>22.895927601809955</v>
      </c>
      <c r="AP11" s="967">
        <v>687</v>
      </c>
      <c r="AQ11" s="956">
        <v>22.953558302706316</v>
      </c>
      <c r="AR11" s="967">
        <v>659</v>
      </c>
      <c r="AS11" s="956">
        <v>22.2710375126732</v>
      </c>
      <c r="AT11" s="651">
        <v>84</v>
      </c>
      <c r="AU11" s="578">
        <v>27.272727272727273</v>
      </c>
      <c r="AV11" s="651">
        <v>101</v>
      </c>
      <c r="AW11" s="578">
        <v>31.962025316455698</v>
      </c>
      <c r="AX11" s="651">
        <v>94</v>
      </c>
      <c r="AY11" s="578">
        <v>31.333333333333332</v>
      </c>
      <c r="AZ11" s="651">
        <v>72</v>
      </c>
      <c r="BA11" s="578">
        <v>30.252100840336134</v>
      </c>
      <c r="BB11" s="651">
        <v>57</v>
      </c>
      <c r="BC11" s="578">
        <v>24.358974358974358</v>
      </c>
      <c r="BD11" s="651">
        <v>54</v>
      </c>
      <c r="BE11" s="578">
        <v>27.27272727272727</v>
      </c>
      <c r="BF11" s="651">
        <v>56</v>
      </c>
      <c r="BG11" s="578">
        <v>29.629629629629626</v>
      </c>
      <c r="BH11" s="651">
        <v>55</v>
      </c>
      <c r="BI11" s="578">
        <v>29.891304347826086</v>
      </c>
      <c r="BJ11" s="651">
        <v>62</v>
      </c>
      <c r="BK11" s="578">
        <v>31.155778894472363</v>
      </c>
      <c r="BL11" s="651">
        <v>68</v>
      </c>
      <c r="BM11" s="588">
        <v>34.517766497461928</v>
      </c>
      <c r="BN11" s="964">
        <v>47</v>
      </c>
      <c r="BO11" s="588">
        <v>26.55367231638418</v>
      </c>
      <c r="BP11" s="651">
        <v>159</v>
      </c>
      <c r="BQ11" s="578">
        <v>27.461139896373059</v>
      </c>
      <c r="BR11" s="651">
        <v>182</v>
      </c>
      <c r="BS11" s="578">
        <v>27.368421052631579</v>
      </c>
      <c r="BT11" s="651">
        <v>170</v>
      </c>
      <c r="BU11" s="578">
        <v>28.523489932885905</v>
      </c>
      <c r="BV11" s="651">
        <v>129</v>
      </c>
      <c r="BW11" s="578">
        <v>27.922077922077921</v>
      </c>
      <c r="BX11" s="651">
        <v>128</v>
      </c>
      <c r="BY11" s="578">
        <v>27.886710239651418</v>
      </c>
      <c r="BZ11" s="579">
        <v>135</v>
      </c>
      <c r="CA11" s="588">
        <v>27.66393442622951</v>
      </c>
      <c r="CB11" s="579">
        <v>154</v>
      </c>
      <c r="CC11" s="578">
        <v>31.818181818181817</v>
      </c>
      <c r="CD11" s="579">
        <v>124</v>
      </c>
      <c r="CE11" s="578">
        <v>29.879518072289159</v>
      </c>
      <c r="CF11" s="579">
        <v>137</v>
      </c>
      <c r="CG11" s="588">
        <v>32.541567695961994</v>
      </c>
      <c r="CH11" s="587">
        <v>128</v>
      </c>
      <c r="CI11" s="588">
        <v>30.548926014319811</v>
      </c>
      <c r="CJ11" s="963">
        <v>172</v>
      </c>
      <c r="CK11" s="588">
        <v>28.956228956228959</v>
      </c>
      <c r="CL11" s="596">
        <v>299</v>
      </c>
      <c r="CM11" s="578">
        <v>26.366843033509699</v>
      </c>
      <c r="CN11" s="596">
        <v>309</v>
      </c>
      <c r="CO11" s="578">
        <v>26.546391752577321</v>
      </c>
      <c r="CP11" s="596">
        <v>312</v>
      </c>
      <c r="CQ11" s="578">
        <v>25.324675324675326</v>
      </c>
      <c r="CR11" s="579">
        <v>258</v>
      </c>
      <c r="CS11" s="578">
        <v>26.735751295336787</v>
      </c>
      <c r="CT11" s="579">
        <v>262</v>
      </c>
      <c r="CU11" s="578">
        <v>27.32012513034411</v>
      </c>
      <c r="CV11" s="579">
        <v>254</v>
      </c>
      <c r="CW11" s="578">
        <v>254</v>
      </c>
      <c r="CX11" s="596">
        <v>211</v>
      </c>
      <c r="CY11" s="578">
        <v>25.857843137254903</v>
      </c>
      <c r="CZ11" s="596">
        <v>210</v>
      </c>
      <c r="DA11" s="578">
        <v>26.751592356687897</v>
      </c>
      <c r="DB11" s="596">
        <v>226</v>
      </c>
      <c r="DC11" s="588">
        <v>29.581151832460733</v>
      </c>
      <c r="DD11" s="963">
        <v>219</v>
      </c>
      <c r="DE11" s="588">
        <v>28.11296534017972</v>
      </c>
      <c r="DF11" s="963">
        <v>225</v>
      </c>
      <c r="DG11" s="588">
        <v>28.994845360824744</v>
      </c>
      <c r="DH11" s="579">
        <v>42</v>
      </c>
      <c r="DI11" s="578">
        <v>29.577464788732396</v>
      </c>
      <c r="DJ11" s="596">
        <v>32</v>
      </c>
      <c r="DK11" s="578">
        <v>28.318584070796462</v>
      </c>
      <c r="DL11" s="579">
        <v>43</v>
      </c>
      <c r="DM11" s="578">
        <v>39.449541284403672</v>
      </c>
      <c r="DN11" s="579">
        <v>22</v>
      </c>
      <c r="DO11" s="578">
        <v>23.157894736842106</v>
      </c>
      <c r="DP11" s="579">
        <v>41</v>
      </c>
      <c r="DQ11" s="578">
        <v>37.61467889908257</v>
      </c>
      <c r="DR11" s="579">
        <v>13</v>
      </c>
      <c r="DS11" s="588">
        <v>21.311475409836063</v>
      </c>
      <c r="DT11" s="579">
        <v>20</v>
      </c>
      <c r="DU11" s="578">
        <v>35.714285714285715</v>
      </c>
      <c r="DV11" s="579">
        <v>15</v>
      </c>
      <c r="DW11" s="965">
        <v>25.862068965517242</v>
      </c>
      <c r="DX11" s="971">
        <v>16</v>
      </c>
      <c r="DY11" s="965">
        <v>40</v>
      </c>
      <c r="DZ11" s="966">
        <v>9</v>
      </c>
      <c r="EA11" s="588">
        <v>23.076923076923077</v>
      </c>
      <c r="EB11" s="587">
        <v>10</v>
      </c>
      <c r="EC11" s="588">
        <v>41.666666666666671</v>
      </c>
      <c r="ED11" s="596">
        <v>268</v>
      </c>
      <c r="EE11" s="578">
        <v>25.84378013500482</v>
      </c>
      <c r="EF11" s="596">
        <v>303</v>
      </c>
      <c r="EG11" s="578">
        <v>26.885536823425021</v>
      </c>
      <c r="EH11" s="596">
        <v>291</v>
      </c>
      <c r="EI11" s="578">
        <v>26.526891522333639</v>
      </c>
      <c r="EJ11" s="579">
        <v>245</v>
      </c>
      <c r="EK11" s="578">
        <v>25.414937759336098</v>
      </c>
      <c r="EL11" s="579">
        <v>276</v>
      </c>
      <c r="EM11" s="578">
        <v>28.453608247422679</v>
      </c>
      <c r="EN11" s="579">
        <v>230</v>
      </c>
      <c r="EO11" s="588">
        <v>25.219298245614034</v>
      </c>
      <c r="EP11" s="579">
        <v>225</v>
      </c>
      <c r="EQ11" s="578">
        <v>26.377491207502928</v>
      </c>
      <c r="ER11" s="579">
        <v>240</v>
      </c>
      <c r="ES11" s="588">
        <v>28.50356294536817</v>
      </c>
      <c r="ET11" s="587">
        <v>222</v>
      </c>
      <c r="EU11" s="588">
        <v>29.172141918528254</v>
      </c>
      <c r="EV11" s="587">
        <v>180</v>
      </c>
      <c r="EW11" s="588">
        <v>28.037383177570092</v>
      </c>
      <c r="EX11" s="587">
        <v>132</v>
      </c>
      <c r="EY11" s="588">
        <v>26.138613861386141</v>
      </c>
      <c r="EZ11" s="579">
        <v>58</v>
      </c>
      <c r="FA11" s="578">
        <v>23.868312757201647</v>
      </c>
      <c r="FB11" s="579">
        <v>57</v>
      </c>
      <c r="FC11" s="578">
        <v>25.333333333333332</v>
      </c>
      <c r="FD11" s="579">
        <v>59</v>
      </c>
      <c r="FE11" s="578">
        <v>25.321888412017167</v>
      </c>
      <c r="FF11" s="579">
        <v>47</v>
      </c>
      <c r="FG11" s="578">
        <v>26.55367231638418</v>
      </c>
      <c r="FH11" s="579">
        <v>40</v>
      </c>
      <c r="FI11" s="578">
        <v>28.169014084507044</v>
      </c>
      <c r="FJ11" s="579">
        <v>23</v>
      </c>
      <c r="FK11" s="578">
        <v>24.210526315789473</v>
      </c>
      <c r="FL11" s="579">
        <v>42</v>
      </c>
      <c r="FM11" s="578">
        <v>35</v>
      </c>
      <c r="FN11" s="579">
        <v>34</v>
      </c>
      <c r="FO11" s="588">
        <v>29.565217391304348</v>
      </c>
      <c r="FP11" s="587">
        <v>27</v>
      </c>
      <c r="FQ11" s="588">
        <v>27.27272727272727</v>
      </c>
      <c r="FR11" s="587">
        <v>29</v>
      </c>
      <c r="FS11" s="588">
        <v>33.333333333333329</v>
      </c>
      <c r="FT11" s="587">
        <v>22</v>
      </c>
      <c r="FU11" s="588">
        <v>24.719101123595504</v>
      </c>
      <c r="FV11" s="579">
        <v>10</v>
      </c>
      <c r="FW11" s="578">
        <v>23.255813953488371</v>
      </c>
      <c r="FX11" s="579">
        <v>18</v>
      </c>
      <c r="FY11" s="578">
        <v>28.125</v>
      </c>
      <c r="FZ11" s="579">
        <v>9</v>
      </c>
      <c r="GA11" s="578">
        <v>18.367346938775512</v>
      </c>
      <c r="GB11" s="579">
        <v>6</v>
      </c>
      <c r="GC11" s="578">
        <v>19.35483870967742</v>
      </c>
      <c r="GD11" s="579">
        <v>10</v>
      </c>
      <c r="GE11" s="578">
        <v>27.027027027027028</v>
      </c>
      <c r="GF11" s="579">
        <v>9</v>
      </c>
      <c r="GG11" s="578">
        <v>31.03448275862069</v>
      </c>
      <c r="GH11" s="579">
        <v>12</v>
      </c>
      <c r="GI11" s="578">
        <v>32.432432432432435</v>
      </c>
      <c r="GJ11" s="579">
        <v>9</v>
      </c>
      <c r="GK11" s="578">
        <v>20.930232558139537</v>
      </c>
      <c r="GL11" s="579">
        <v>12</v>
      </c>
      <c r="GM11" s="588">
        <v>36.363636363636367</v>
      </c>
      <c r="GN11" s="587">
        <v>7</v>
      </c>
      <c r="GO11" s="588">
        <v>25</v>
      </c>
      <c r="GP11" s="587">
        <v>4</v>
      </c>
      <c r="GQ11" s="588">
        <v>80</v>
      </c>
      <c r="GR11" s="579">
        <v>16</v>
      </c>
      <c r="GS11" s="578">
        <v>20.779220779220779</v>
      </c>
      <c r="GT11" s="579">
        <v>21</v>
      </c>
      <c r="GU11" s="578">
        <v>24.705882352941178</v>
      </c>
      <c r="GV11" s="579">
        <v>23</v>
      </c>
      <c r="GW11" s="578">
        <v>23.711340206185568</v>
      </c>
      <c r="GX11" s="579">
        <v>19</v>
      </c>
      <c r="GY11" s="578">
        <v>22.61904761904762</v>
      </c>
      <c r="GZ11" s="579">
        <v>21</v>
      </c>
      <c r="HA11" s="578">
        <v>28</v>
      </c>
      <c r="HB11" s="579">
        <v>12</v>
      </c>
      <c r="HC11" s="588">
        <v>24.489795918367346</v>
      </c>
      <c r="HD11" s="579">
        <v>17</v>
      </c>
      <c r="HE11" s="578">
        <v>30.357142857142854</v>
      </c>
      <c r="HF11" s="579">
        <v>11</v>
      </c>
      <c r="HG11" s="588">
        <v>22.448979591836736</v>
      </c>
      <c r="HH11" s="587">
        <v>16</v>
      </c>
      <c r="HI11" s="588">
        <v>36.363636363636367</v>
      </c>
      <c r="HJ11" s="587">
        <v>14</v>
      </c>
      <c r="HK11" s="588">
        <v>34.146341463414636</v>
      </c>
      <c r="HL11" s="587">
        <v>1</v>
      </c>
      <c r="HM11" s="588">
        <v>20</v>
      </c>
      <c r="HN11" s="579">
        <v>57</v>
      </c>
      <c r="HO11" s="578">
        <v>37.254901960784316</v>
      </c>
      <c r="HP11" s="596">
        <v>30</v>
      </c>
      <c r="HQ11" s="578">
        <v>21.582733812949641</v>
      </c>
      <c r="HR11" s="579">
        <v>36</v>
      </c>
      <c r="HS11" s="578">
        <v>29.26829268292683</v>
      </c>
      <c r="HT11" s="579">
        <v>31</v>
      </c>
      <c r="HU11" s="578">
        <v>29.245283018867923</v>
      </c>
      <c r="HV11" s="579">
        <v>24</v>
      </c>
      <c r="HW11" s="578">
        <v>25.531914893617021</v>
      </c>
      <c r="HX11" s="579">
        <v>42</v>
      </c>
      <c r="HY11" s="588">
        <v>34.42622950819672</v>
      </c>
      <c r="HZ11" s="579">
        <v>29</v>
      </c>
      <c r="IA11" s="578">
        <v>25.892857142857146</v>
      </c>
      <c r="IB11" s="579">
        <v>30</v>
      </c>
      <c r="IC11" s="588">
        <v>30.927835051546392</v>
      </c>
      <c r="ID11" s="587">
        <v>20</v>
      </c>
      <c r="IE11" s="588">
        <v>23.52941176470588</v>
      </c>
      <c r="IF11" s="587">
        <v>18</v>
      </c>
      <c r="IG11" s="588">
        <v>27.27272727272727</v>
      </c>
      <c r="IH11" s="587">
        <v>28</v>
      </c>
      <c r="II11" s="588">
        <v>38.888888888888893</v>
      </c>
      <c r="IJ11" s="580">
        <v>23</v>
      </c>
      <c r="IK11" s="581">
        <v>28.395061728395063</v>
      </c>
      <c r="IL11" s="580">
        <v>26</v>
      </c>
      <c r="IM11" s="581">
        <v>27.083333333333332</v>
      </c>
      <c r="IN11" s="969">
        <v>20</v>
      </c>
      <c r="IO11" s="581">
        <v>25.316455696202532</v>
      </c>
      <c r="IP11" s="969">
        <v>19</v>
      </c>
      <c r="IQ11" s="581">
        <v>26.027397260273972</v>
      </c>
      <c r="IR11" s="579">
        <v>21</v>
      </c>
      <c r="IS11" s="578">
        <v>22.105263157894736</v>
      </c>
      <c r="IT11" s="579">
        <v>11</v>
      </c>
      <c r="IU11" s="588">
        <v>20.37037037037037</v>
      </c>
      <c r="IV11" s="579">
        <v>15</v>
      </c>
      <c r="IW11" s="578">
        <v>26.785714285714285</v>
      </c>
      <c r="IX11" s="579">
        <v>14</v>
      </c>
      <c r="IY11" s="588">
        <v>42.424242424242422</v>
      </c>
      <c r="IZ11" s="579">
        <v>11</v>
      </c>
      <c r="JA11" s="588">
        <v>33.333333333333329</v>
      </c>
      <c r="JB11" s="587">
        <v>8</v>
      </c>
      <c r="JC11" s="588">
        <v>20</v>
      </c>
      <c r="JD11" s="984">
        <v>1</v>
      </c>
      <c r="JE11" s="956">
        <v>9.0909090909090917</v>
      </c>
    </row>
    <row r="12" spans="1:265" s="985" customFormat="1" ht="21">
      <c r="A12" s="968" t="s">
        <v>40</v>
      </c>
      <c r="B12" s="596">
        <v>1770</v>
      </c>
      <c r="C12" s="578">
        <v>24.035850081477459</v>
      </c>
      <c r="D12" s="596">
        <v>1880</v>
      </c>
      <c r="E12" s="578">
        <v>23.81857341948562</v>
      </c>
      <c r="F12" s="596">
        <v>1856</v>
      </c>
      <c r="G12" s="578">
        <v>24.144659815272536</v>
      </c>
      <c r="H12" s="651">
        <v>1536</v>
      </c>
      <c r="I12" s="578">
        <v>23.354112817393947</v>
      </c>
      <c r="J12" s="651">
        <v>1573</v>
      </c>
      <c r="K12" s="578">
        <v>23.289902280130292</v>
      </c>
      <c r="L12" s="651">
        <v>1540</v>
      </c>
      <c r="M12" s="578">
        <v>22.801302931596091</v>
      </c>
      <c r="N12" s="651">
        <v>1536</v>
      </c>
      <c r="O12" s="578">
        <v>24.01876465989054</v>
      </c>
      <c r="P12" s="651">
        <v>1574</v>
      </c>
      <c r="Q12" s="578">
        <v>25.59349593495935</v>
      </c>
      <c r="R12" s="651">
        <v>1443</v>
      </c>
      <c r="S12" s="578">
        <v>24.905074214704868</v>
      </c>
      <c r="T12" s="651">
        <v>1418</v>
      </c>
      <c r="U12" s="588">
        <v>26.59913712249109</v>
      </c>
      <c r="V12" s="651">
        <v>1400</v>
      </c>
      <c r="W12" s="588">
        <v>26.835345984282156</v>
      </c>
      <c r="X12" s="970">
        <v>947</v>
      </c>
      <c r="Y12" s="581">
        <v>26.548920661620411</v>
      </c>
      <c r="Z12" s="970">
        <v>1040</v>
      </c>
      <c r="AA12" s="581">
        <v>26.673506027186459</v>
      </c>
      <c r="AB12" s="970">
        <v>1039</v>
      </c>
      <c r="AC12" s="581">
        <v>27.610948711134732</v>
      </c>
      <c r="AD12" s="970">
        <v>899</v>
      </c>
      <c r="AE12" s="581">
        <v>26.581904198698993</v>
      </c>
      <c r="AF12" s="970">
        <v>935</v>
      </c>
      <c r="AG12" s="581">
        <v>26.117318435754189</v>
      </c>
      <c r="AH12" s="970">
        <v>930</v>
      </c>
      <c r="AI12" s="581">
        <v>0.26793431287813313</v>
      </c>
      <c r="AJ12" s="970">
        <v>964</v>
      </c>
      <c r="AK12" s="581">
        <v>26.659292035398231</v>
      </c>
      <c r="AL12" s="970">
        <v>1003</v>
      </c>
      <c r="AM12" s="581">
        <v>28.421649192405781</v>
      </c>
      <c r="AN12" s="970">
        <v>919</v>
      </c>
      <c r="AO12" s="956">
        <v>27.722473604826547</v>
      </c>
      <c r="AP12" s="967">
        <v>862</v>
      </c>
      <c r="AQ12" s="956">
        <v>28.800534580688275</v>
      </c>
      <c r="AR12" s="967">
        <v>889</v>
      </c>
      <c r="AS12" s="956">
        <v>30.043933761405878</v>
      </c>
      <c r="AT12" s="651">
        <v>58</v>
      </c>
      <c r="AU12" s="578">
        <v>18.831168831168831</v>
      </c>
      <c r="AV12" s="651">
        <v>43</v>
      </c>
      <c r="AW12" s="578">
        <v>13.60759493670886</v>
      </c>
      <c r="AX12" s="651">
        <v>71</v>
      </c>
      <c r="AY12" s="578">
        <v>23.666666666666668</v>
      </c>
      <c r="AZ12" s="651">
        <v>38</v>
      </c>
      <c r="BA12" s="578">
        <v>15.966386554621849</v>
      </c>
      <c r="BB12" s="651">
        <v>54</v>
      </c>
      <c r="BC12" s="578">
        <v>23.076923076923077</v>
      </c>
      <c r="BD12" s="651">
        <v>38</v>
      </c>
      <c r="BE12" s="578">
        <v>19.19191919191919</v>
      </c>
      <c r="BF12" s="651">
        <v>36</v>
      </c>
      <c r="BG12" s="578">
        <v>19.047619047619047</v>
      </c>
      <c r="BH12" s="651">
        <v>33</v>
      </c>
      <c r="BI12" s="578">
        <v>17.934782608695652</v>
      </c>
      <c r="BJ12" s="651">
        <v>38</v>
      </c>
      <c r="BK12" s="578">
        <v>19.095477386934672</v>
      </c>
      <c r="BL12" s="651">
        <v>34</v>
      </c>
      <c r="BM12" s="588">
        <v>17.258883248730964</v>
      </c>
      <c r="BN12" s="964">
        <v>39</v>
      </c>
      <c r="BO12" s="588">
        <v>22.033898305084744</v>
      </c>
      <c r="BP12" s="651">
        <v>122</v>
      </c>
      <c r="BQ12" s="578">
        <v>21.070811744386873</v>
      </c>
      <c r="BR12" s="651">
        <v>127</v>
      </c>
      <c r="BS12" s="578">
        <v>19.097744360902254</v>
      </c>
      <c r="BT12" s="651">
        <v>118</v>
      </c>
      <c r="BU12" s="578">
        <v>19.798657718120804</v>
      </c>
      <c r="BV12" s="651">
        <v>92</v>
      </c>
      <c r="BW12" s="578">
        <v>19.913419913419915</v>
      </c>
      <c r="BX12" s="651">
        <v>77</v>
      </c>
      <c r="BY12" s="578">
        <v>16.775599128540303</v>
      </c>
      <c r="BZ12" s="579">
        <v>91</v>
      </c>
      <c r="CA12" s="588">
        <v>18.647540983606557</v>
      </c>
      <c r="CB12" s="579">
        <v>102</v>
      </c>
      <c r="CC12" s="578">
        <v>21.074380165289256</v>
      </c>
      <c r="CD12" s="579">
        <v>89</v>
      </c>
      <c r="CE12" s="578">
        <v>21.445783132530121</v>
      </c>
      <c r="CF12" s="579">
        <v>80</v>
      </c>
      <c r="CG12" s="588">
        <v>19.002375296912113</v>
      </c>
      <c r="CH12" s="587">
        <v>99</v>
      </c>
      <c r="CI12" s="588">
        <v>23.627684964200476</v>
      </c>
      <c r="CJ12" s="963">
        <v>110</v>
      </c>
      <c r="CK12" s="588">
        <v>18.518518518518519</v>
      </c>
      <c r="CL12" s="596">
        <v>243</v>
      </c>
      <c r="CM12" s="578">
        <v>21.428571428571427</v>
      </c>
      <c r="CN12" s="596">
        <v>288</v>
      </c>
      <c r="CO12" s="578">
        <v>24.742268041237114</v>
      </c>
      <c r="CP12" s="596">
        <v>254</v>
      </c>
      <c r="CQ12" s="578">
        <v>20.616883116883116</v>
      </c>
      <c r="CR12" s="579">
        <v>192</v>
      </c>
      <c r="CS12" s="578">
        <v>19.896373056994818</v>
      </c>
      <c r="CT12" s="579">
        <v>194</v>
      </c>
      <c r="CU12" s="578">
        <v>20.229405630865486</v>
      </c>
      <c r="CV12" s="579">
        <v>179</v>
      </c>
      <c r="CW12" s="578">
        <v>179</v>
      </c>
      <c r="CX12" s="596">
        <v>162</v>
      </c>
      <c r="CY12" s="578">
        <v>19.852941176470587</v>
      </c>
      <c r="CZ12" s="596">
        <v>185</v>
      </c>
      <c r="DA12" s="578">
        <v>23.566878980891719</v>
      </c>
      <c r="DB12" s="596">
        <v>164</v>
      </c>
      <c r="DC12" s="588">
        <v>21.465968586387437</v>
      </c>
      <c r="DD12" s="963">
        <v>189</v>
      </c>
      <c r="DE12" s="588">
        <v>24.261874197689345</v>
      </c>
      <c r="DF12" s="963">
        <v>177</v>
      </c>
      <c r="DG12" s="588">
        <v>22.809278350515463</v>
      </c>
      <c r="DH12" s="579">
        <v>27</v>
      </c>
      <c r="DI12" s="578">
        <v>19.014084507042252</v>
      </c>
      <c r="DJ12" s="596">
        <v>23</v>
      </c>
      <c r="DK12" s="578">
        <v>20.353982300884955</v>
      </c>
      <c r="DL12" s="579">
        <v>15</v>
      </c>
      <c r="DM12" s="578">
        <v>13.761467889908257</v>
      </c>
      <c r="DN12" s="579">
        <v>19</v>
      </c>
      <c r="DO12" s="578">
        <v>20</v>
      </c>
      <c r="DP12" s="579">
        <v>17</v>
      </c>
      <c r="DQ12" s="578">
        <v>15.596330275229358</v>
      </c>
      <c r="DR12" s="579">
        <v>13</v>
      </c>
      <c r="DS12" s="588">
        <v>21.311475409836063</v>
      </c>
      <c r="DT12" s="579">
        <v>8</v>
      </c>
      <c r="DU12" s="578">
        <v>14.285714285714285</v>
      </c>
      <c r="DV12" s="579">
        <v>13</v>
      </c>
      <c r="DW12" s="965">
        <v>22.413793103448278</v>
      </c>
      <c r="DX12" s="971">
        <v>5</v>
      </c>
      <c r="DY12" s="965">
        <v>12.5</v>
      </c>
      <c r="DZ12" s="966">
        <v>11</v>
      </c>
      <c r="EA12" s="588">
        <v>28.205128205128204</v>
      </c>
      <c r="EB12" s="587">
        <v>6</v>
      </c>
      <c r="EC12" s="588">
        <v>25</v>
      </c>
      <c r="ED12" s="596">
        <v>262</v>
      </c>
      <c r="EE12" s="578">
        <v>25.265188042430086</v>
      </c>
      <c r="EF12" s="596">
        <v>242</v>
      </c>
      <c r="EG12" s="578">
        <v>21.47293700088731</v>
      </c>
      <c r="EH12" s="596">
        <v>262</v>
      </c>
      <c r="EI12" s="578">
        <v>23.883318140382862</v>
      </c>
      <c r="EJ12" s="579">
        <v>220</v>
      </c>
      <c r="EK12" s="578">
        <v>22.821576763485478</v>
      </c>
      <c r="EL12" s="579">
        <v>211</v>
      </c>
      <c r="EM12" s="578">
        <v>21.75257731958763</v>
      </c>
      <c r="EN12" s="579">
        <v>214</v>
      </c>
      <c r="EO12" s="588">
        <v>23.464912280701753</v>
      </c>
      <c r="EP12" s="579">
        <v>188</v>
      </c>
      <c r="EQ12" s="578">
        <v>22.039859320046894</v>
      </c>
      <c r="ER12" s="579">
        <v>180</v>
      </c>
      <c r="ES12" s="588">
        <v>21.377672209026127</v>
      </c>
      <c r="ET12" s="587">
        <v>181</v>
      </c>
      <c r="EU12" s="588">
        <v>23.784494086727989</v>
      </c>
      <c r="EV12" s="587">
        <v>164</v>
      </c>
      <c r="EW12" s="588">
        <v>25.545171339563861</v>
      </c>
      <c r="EX12" s="587">
        <v>140</v>
      </c>
      <c r="EY12" s="588">
        <v>27.722772277227726</v>
      </c>
      <c r="EZ12" s="579">
        <v>48</v>
      </c>
      <c r="FA12" s="578">
        <v>19.753086419753085</v>
      </c>
      <c r="FB12" s="579">
        <v>32</v>
      </c>
      <c r="FC12" s="578">
        <v>14.222222222222221</v>
      </c>
      <c r="FD12" s="579">
        <v>45</v>
      </c>
      <c r="FE12" s="578">
        <v>19.313304721030043</v>
      </c>
      <c r="FF12" s="579">
        <v>35</v>
      </c>
      <c r="FG12" s="578">
        <v>19.774011299435028</v>
      </c>
      <c r="FH12" s="579">
        <v>31</v>
      </c>
      <c r="FI12" s="578">
        <v>21.830985915492956</v>
      </c>
      <c r="FJ12" s="579">
        <v>25</v>
      </c>
      <c r="FK12" s="578">
        <v>26.315789473684209</v>
      </c>
      <c r="FL12" s="579">
        <v>23</v>
      </c>
      <c r="FM12" s="578">
        <v>19.166666666666668</v>
      </c>
      <c r="FN12" s="579">
        <v>19</v>
      </c>
      <c r="FO12" s="588">
        <v>16.521739130434781</v>
      </c>
      <c r="FP12" s="587">
        <v>26</v>
      </c>
      <c r="FQ12" s="588">
        <v>26.262626262626267</v>
      </c>
      <c r="FR12" s="587">
        <v>20</v>
      </c>
      <c r="FS12" s="588">
        <v>22.988505747126435</v>
      </c>
      <c r="FT12" s="587">
        <v>21</v>
      </c>
      <c r="FU12" s="588">
        <v>23.595505617977526</v>
      </c>
      <c r="FV12" s="579">
        <v>6</v>
      </c>
      <c r="FW12" s="578">
        <v>13.953488372093023</v>
      </c>
      <c r="FX12" s="579">
        <v>10</v>
      </c>
      <c r="FY12" s="578">
        <v>15.625</v>
      </c>
      <c r="FZ12" s="579">
        <v>7</v>
      </c>
      <c r="GA12" s="578">
        <v>14.285714285714286</v>
      </c>
      <c r="GB12" s="579">
        <v>5</v>
      </c>
      <c r="GC12" s="578">
        <v>16.129032258064516</v>
      </c>
      <c r="GD12" s="579">
        <v>6</v>
      </c>
      <c r="GE12" s="578">
        <v>16.216216216216218</v>
      </c>
      <c r="GF12" s="579">
        <v>7</v>
      </c>
      <c r="GG12" s="578">
        <v>24.137931034482758</v>
      </c>
      <c r="GH12" s="579">
        <v>7</v>
      </c>
      <c r="GI12" s="578">
        <v>18.918918918918919</v>
      </c>
      <c r="GJ12" s="579">
        <v>10</v>
      </c>
      <c r="GK12" s="578">
        <v>23.255813953488371</v>
      </c>
      <c r="GL12" s="579">
        <v>3</v>
      </c>
      <c r="GM12" s="588">
        <v>9.0909090909090917</v>
      </c>
      <c r="GN12" s="587">
        <v>8</v>
      </c>
      <c r="GO12" s="588">
        <v>28.571428571428569</v>
      </c>
      <c r="GP12" s="587">
        <v>0</v>
      </c>
      <c r="GQ12" s="588">
        <v>0</v>
      </c>
      <c r="GR12" s="579">
        <v>22</v>
      </c>
      <c r="GS12" s="578">
        <v>28.571428571428573</v>
      </c>
      <c r="GT12" s="579">
        <v>21</v>
      </c>
      <c r="GU12" s="578">
        <v>24.705882352941178</v>
      </c>
      <c r="GV12" s="579">
        <v>14</v>
      </c>
      <c r="GW12" s="578">
        <v>14.43298969072165</v>
      </c>
      <c r="GX12" s="579">
        <v>15</v>
      </c>
      <c r="GY12" s="578">
        <v>17.857142857142858</v>
      </c>
      <c r="GZ12" s="579">
        <v>11</v>
      </c>
      <c r="HA12" s="578">
        <v>14.666666666666666</v>
      </c>
      <c r="HB12" s="579">
        <v>9</v>
      </c>
      <c r="HC12" s="588">
        <v>18.367346938775512</v>
      </c>
      <c r="HD12" s="579">
        <v>11</v>
      </c>
      <c r="HE12" s="578">
        <v>19.642857142857142</v>
      </c>
      <c r="HF12" s="579">
        <v>14</v>
      </c>
      <c r="HG12" s="588">
        <v>28.571428571428569</v>
      </c>
      <c r="HH12" s="587">
        <v>5</v>
      </c>
      <c r="HI12" s="588">
        <v>11.363636363636363</v>
      </c>
      <c r="HJ12" s="587">
        <v>4</v>
      </c>
      <c r="HK12" s="588">
        <v>9.7560975609756095</v>
      </c>
      <c r="HL12" s="587">
        <v>3</v>
      </c>
      <c r="HM12" s="588">
        <v>60</v>
      </c>
      <c r="HN12" s="579">
        <v>23</v>
      </c>
      <c r="HO12" s="578">
        <v>15.032679738562091</v>
      </c>
      <c r="HP12" s="596">
        <v>29</v>
      </c>
      <c r="HQ12" s="578">
        <v>20.863309352517987</v>
      </c>
      <c r="HR12" s="579">
        <v>21</v>
      </c>
      <c r="HS12" s="578">
        <v>17.073170731707318</v>
      </c>
      <c r="HT12" s="579">
        <v>12</v>
      </c>
      <c r="HU12" s="578">
        <v>11.320754716981131</v>
      </c>
      <c r="HV12" s="579">
        <v>14</v>
      </c>
      <c r="HW12" s="578">
        <v>14.893617021276595</v>
      </c>
      <c r="HX12" s="579">
        <v>21</v>
      </c>
      <c r="HY12" s="588">
        <v>17.21311475409836</v>
      </c>
      <c r="HZ12" s="579">
        <v>21</v>
      </c>
      <c r="IA12" s="578">
        <v>18.75</v>
      </c>
      <c r="IB12" s="579">
        <v>22</v>
      </c>
      <c r="IC12" s="588">
        <v>22.680412371134022</v>
      </c>
      <c r="ID12" s="587">
        <v>16</v>
      </c>
      <c r="IE12" s="588">
        <v>18.823529411764707</v>
      </c>
      <c r="IF12" s="587">
        <v>17</v>
      </c>
      <c r="IG12" s="588">
        <v>25.757575757575758</v>
      </c>
      <c r="IH12" s="587">
        <v>11</v>
      </c>
      <c r="II12" s="588">
        <v>15.277777777777779</v>
      </c>
      <c r="IJ12" s="580">
        <v>12</v>
      </c>
      <c r="IK12" s="581">
        <v>14.814814814814815</v>
      </c>
      <c r="IL12" s="580">
        <v>25</v>
      </c>
      <c r="IM12" s="581">
        <v>26.041666666666668</v>
      </c>
      <c r="IN12" s="969">
        <v>10</v>
      </c>
      <c r="IO12" s="581">
        <v>12.658227848101266</v>
      </c>
      <c r="IP12" s="969">
        <v>9</v>
      </c>
      <c r="IQ12" s="581">
        <v>12.328767123287671</v>
      </c>
      <c r="IR12" s="579">
        <v>23</v>
      </c>
      <c r="IS12" s="578">
        <v>24.210526315789473</v>
      </c>
      <c r="IT12" s="579">
        <v>13</v>
      </c>
      <c r="IU12" s="588">
        <v>24.074074074074073</v>
      </c>
      <c r="IV12" s="579">
        <v>14</v>
      </c>
      <c r="IW12" s="578">
        <v>25</v>
      </c>
      <c r="IX12" s="579">
        <v>7</v>
      </c>
      <c r="IY12" s="588">
        <v>21.212121212121211</v>
      </c>
      <c r="IZ12" s="579">
        <v>6</v>
      </c>
      <c r="JA12" s="588">
        <v>18.181818181818183</v>
      </c>
      <c r="JB12" s="587">
        <v>10</v>
      </c>
      <c r="JC12" s="588">
        <v>25</v>
      </c>
      <c r="JD12" s="984">
        <v>4</v>
      </c>
      <c r="JE12" s="956">
        <v>36.363636363636367</v>
      </c>
    </row>
    <row r="13" spans="1:265" s="985" customFormat="1" ht="21">
      <c r="A13" s="968" t="s">
        <v>41</v>
      </c>
      <c r="B13" s="596">
        <v>1354</v>
      </c>
      <c r="C13" s="578">
        <v>18.386746333514395</v>
      </c>
      <c r="D13" s="596">
        <v>1405</v>
      </c>
      <c r="E13" s="578">
        <v>17.800582794881542</v>
      </c>
      <c r="F13" s="596">
        <v>1429</v>
      </c>
      <c r="G13" s="578">
        <v>18.589826980616625</v>
      </c>
      <c r="H13" s="651">
        <v>1239</v>
      </c>
      <c r="I13" s="578">
        <v>18.838376159343166</v>
      </c>
      <c r="J13" s="651">
        <v>1263</v>
      </c>
      <c r="K13" s="578">
        <v>18.700029612081728</v>
      </c>
      <c r="L13" s="651">
        <v>1188</v>
      </c>
      <c r="M13" s="578">
        <v>17.589576547231271</v>
      </c>
      <c r="N13" s="651">
        <v>1264</v>
      </c>
      <c r="O13" s="578">
        <v>19.765441751368257</v>
      </c>
      <c r="P13" s="651">
        <v>1226</v>
      </c>
      <c r="Q13" s="578">
        <v>19.934959349593495</v>
      </c>
      <c r="R13" s="651">
        <v>1163</v>
      </c>
      <c r="S13" s="578">
        <v>20.072488781498102</v>
      </c>
      <c r="T13" s="651">
        <v>1068</v>
      </c>
      <c r="U13" s="588">
        <v>20.033764772087789</v>
      </c>
      <c r="V13" s="651">
        <v>1042</v>
      </c>
      <c r="W13" s="588">
        <v>19.973164654015719</v>
      </c>
      <c r="X13" s="970">
        <v>761</v>
      </c>
      <c r="Y13" s="581">
        <v>21.334454723857583</v>
      </c>
      <c r="Z13" s="970">
        <v>818</v>
      </c>
      <c r="AA13" s="581">
        <v>20.979738394460117</v>
      </c>
      <c r="AB13" s="970">
        <v>795</v>
      </c>
      <c r="AC13" s="581">
        <v>21.12676056338028</v>
      </c>
      <c r="AD13" s="970">
        <v>741</v>
      </c>
      <c r="AE13" s="581">
        <v>21.910112359550563</v>
      </c>
      <c r="AF13" s="970">
        <v>793</v>
      </c>
      <c r="AG13" s="581">
        <v>22.150837988826815</v>
      </c>
      <c r="AH13" s="970">
        <v>756</v>
      </c>
      <c r="AI13" s="581">
        <v>0.21780466724286948</v>
      </c>
      <c r="AJ13" s="970">
        <v>839</v>
      </c>
      <c r="AK13" s="581">
        <v>23.202433628318584</v>
      </c>
      <c r="AL13" s="970">
        <v>799</v>
      </c>
      <c r="AM13" s="581">
        <v>22.640974780391048</v>
      </c>
      <c r="AN13" s="970">
        <v>770</v>
      </c>
      <c r="AO13" s="956">
        <v>23.227752639517345</v>
      </c>
      <c r="AP13" s="967">
        <v>714</v>
      </c>
      <c r="AQ13" s="956">
        <v>23.855663214166391</v>
      </c>
      <c r="AR13" s="967">
        <v>676</v>
      </c>
      <c r="AS13" s="956">
        <v>22.845555931057788</v>
      </c>
      <c r="AT13" s="651">
        <v>48</v>
      </c>
      <c r="AU13" s="578">
        <v>15.584415584415584</v>
      </c>
      <c r="AV13" s="651">
        <v>45</v>
      </c>
      <c r="AW13" s="578">
        <v>14.240506329113924</v>
      </c>
      <c r="AX13" s="651">
        <v>33</v>
      </c>
      <c r="AY13" s="578">
        <v>11</v>
      </c>
      <c r="AZ13" s="651">
        <v>33</v>
      </c>
      <c r="BA13" s="578">
        <v>13.865546218487395</v>
      </c>
      <c r="BB13" s="651">
        <v>30</v>
      </c>
      <c r="BC13" s="578">
        <v>12.820512820512821</v>
      </c>
      <c r="BD13" s="651">
        <v>25</v>
      </c>
      <c r="BE13" s="578">
        <v>12.626262626262626</v>
      </c>
      <c r="BF13" s="651">
        <v>18</v>
      </c>
      <c r="BG13" s="578">
        <v>9.5238095238095237</v>
      </c>
      <c r="BH13" s="651">
        <v>22</v>
      </c>
      <c r="BI13" s="578">
        <v>11.956521739130435</v>
      </c>
      <c r="BJ13" s="651">
        <v>23</v>
      </c>
      <c r="BK13" s="578">
        <v>11.557788944723619</v>
      </c>
      <c r="BL13" s="651">
        <v>28</v>
      </c>
      <c r="BM13" s="588">
        <v>14.213197969543149</v>
      </c>
      <c r="BN13" s="964">
        <v>28</v>
      </c>
      <c r="BO13" s="588">
        <v>15.819209039548024</v>
      </c>
      <c r="BP13" s="651">
        <v>92</v>
      </c>
      <c r="BQ13" s="578">
        <v>15.889464594127807</v>
      </c>
      <c r="BR13" s="651">
        <v>88</v>
      </c>
      <c r="BS13" s="578">
        <v>13.233082706766917</v>
      </c>
      <c r="BT13" s="651">
        <v>90</v>
      </c>
      <c r="BU13" s="578">
        <v>15.100671140939598</v>
      </c>
      <c r="BV13" s="651">
        <v>65</v>
      </c>
      <c r="BW13" s="578">
        <v>14.069264069264069</v>
      </c>
      <c r="BX13" s="651">
        <v>65</v>
      </c>
      <c r="BY13" s="578">
        <v>14.161220043572985</v>
      </c>
      <c r="BZ13" s="579">
        <v>74</v>
      </c>
      <c r="CA13" s="588">
        <v>15.163934426229508</v>
      </c>
      <c r="CB13" s="579">
        <v>76</v>
      </c>
      <c r="CC13" s="578">
        <v>15.702479338842975</v>
      </c>
      <c r="CD13" s="579">
        <v>78</v>
      </c>
      <c r="CE13" s="578">
        <v>18.795180722891565</v>
      </c>
      <c r="CF13" s="579">
        <v>62</v>
      </c>
      <c r="CG13" s="588">
        <v>14.726840855106888</v>
      </c>
      <c r="CH13" s="587">
        <v>64</v>
      </c>
      <c r="CI13" s="588">
        <v>15.274463007159905</v>
      </c>
      <c r="CJ13" s="963">
        <v>100</v>
      </c>
      <c r="CK13" s="588">
        <v>16.835016835016837</v>
      </c>
      <c r="CL13" s="596">
        <v>185</v>
      </c>
      <c r="CM13" s="578">
        <v>16.313932980599649</v>
      </c>
      <c r="CN13" s="596">
        <v>168</v>
      </c>
      <c r="CO13" s="578">
        <v>14.43298969072165</v>
      </c>
      <c r="CP13" s="596">
        <v>217</v>
      </c>
      <c r="CQ13" s="578">
        <v>17.613636363636363</v>
      </c>
      <c r="CR13" s="579">
        <v>172</v>
      </c>
      <c r="CS13" s="578">
        <v>17.823834196891191</v>
      </c>
      <c r="CT13" s="579">
        <v>158</v>
      </c>
      <c r="CU13" s="578">
        <v>16.475495307612096</v>
      </c>
      <c r="CV13" s="579">
        <v>115</v>
      </c>
      <c r="CW13" s="578">
        <v>115</v>
      </c>
      <c r="CX13" s="596">
        <v>133</v>
      </c>
      <c r="CY13" s="578">
        <v>16.299019607843139</v>
      </c>
      <c r="CZ13" s="596">
        <v>120</v>
      </c>
      <c r="DA13" s="578">
        <v>15.286624203821656</v>
      </c>
      <c r="DB13" s="596">
        <v>128</v>
      </c>
      <c r="DC13" s="588">
        <v>16.753926701570681</v>
      </c>
      <c r="DD13" s="963">
        <v>123</v>
      </c>
      <c r="DE13" s="588">
        <v>15.789473684210526</v>
      </c>
      <c r="DF13" s="963">
        <v>129</v>
      </c>
      <c r="DG13" s="588">
        <v>16.623711340206185</v>
      </c>
      <c r="DH13" s="579">
        <v>14</v>
      </c>
      <c r="DI13" s="578">
        <v>9.8591549295774641</v>
      </c>
      <c r="DJ13" s="596">
        <v>13</v>
      </c>
      <c r="DK13" s="578">
        <v>11.504424778761061</v>
      </c>
      <c r="DL13" s="579">
        <v>9</v>
      </c>
      <c r="DM13" s="578">
        <v>8.2568807339449535</v>
      </c>
      <c r="DN13" s="579">
        <v>11</v>
      </c>
      <c r="DO13" s="578">
        <v>11.578947368421053</v>
      </c>
      <c r="DP13" s="579">
        <v>12</v>
      </c>
      <c r="DQ13" s="578">
        <v>11.009174311926605</v>
      </c>
      <c r="DR13" s="579">
        <v>10</v>
      </c>
      <c r="DS13" s="588">
        <v>16.393442622950818</v>
      </c>
      <c r="DT13" s="579">
        <v>4</v>
      </c>
      <c r="DU13" s="578">
        <v>7.1428571428571423</v>
      </c>
      <c r="DV13" s="579">
        <v>6</v>
      </c>
      <c r="DW13" s="965">
        <v>10.344827586206897</v>
      </c>
      <c r="DX13" s="971">
        <v>1</v>
      </c>
      <c r="DY13" s="965">
        <v>2.5</v>
      </c>
      <c r="DZ13" s="966">
        <v>4</v>
      </c>
      <c r="EA13" s="588">
        <v>10.256410256410255</v>
      </c>
      <c r="EB13" s="587">
        <v>1</v>
      </c>
      <c r="EC13" s="588">
        <v>4.1666666666666661</v>
      </c>
      <c r="ED13" s="596">
        <v>159</v>
      </c>
      <c r="EE13" s="578">
        <v>15.332690453230473</v>
      </c>
      <c r="EF13" s="596">
        <v>182</v>
      </c>
      <c r="EG13" s="578">
        <v>16.149068322981368</v>
      </c>
      <c r="EH13" s="596">
        <v>202</v>
      </c>
      <c r="EI13" s="578">
        <v>18.413855970829534</v>
      </c>
      <c r="EJ13" s="579">
        <v>161</v>
      </c>
      <c r="EK13" s="578">
        <v>16.701244813278009</v>
      </c>
      <c r="EL13" s="579">
        <v>143</v>
      </c>
      <c r="EM13" s="578">
        <v>14.742268041237113</v>
      </c>
      <c r="EN13" s="579">
        <v>163</v>
      </c>
      <c r="EO13" s="588">
        <v>17.87280701754386</v>
      </c>
      <c r="EP13" s="579">
        <v>156</v>
      </c>
      <c r="EQ13" s="578">
        <v>18.288393903868698</v>
      </c>
      <c r="ER13" s="579">
        <v>156</v>
      </c>
      <c r="ES13" s="588">
        <v>18.527315914489311</v>
      </c>
      <c r="ET13" s="587">
        <v>145</v>
      </c>
      <c r="EU13" s="588">
        <v>19.053876478318003</v>
      </c>
      <c r="EV13" s="587">
        <v>108</v>
      </c>
      <c r="EW13" s="588">
        <v>16.822429906542055</v>
      </c>
      <c r="EX13" s="587">
        <v>82</v>
      </c>
      <c r="EY13" s="588">
        <v>16.237623762376238</v>
      </c>
      <c r="EZ13" s="579">
        <v>50</v>
      </c>
      <c r="FA13" s="578">
        <v>20.5761316872428</v>
      </c>
      <c r="FB13" s="579">
        <v>40</v>
      </c>
      <c r="FC13" s="578">
        <v>17.777777777777779</v>
      </c>
      <c r="FD13" s="579">
        <v>36</v>
      </c>
      <c r="FE13" s="578">
        <v>15.450643776824034</v>
      </c>
      <c r="FF13" s="579">
        <v>25</v>
      </c>
      <c r="FG13" s="578">
        <v>14.124293785310735</v>
      </c>
      <c r="FH13" s="579">
        <v>21</v>
      </c>
      <c r="FI13" s="578">
        <v>14.788732394366198</v>
      </c>
      <c r="FJ13" s="579">
        <v>14</v>
      </c>
      <c r="FK13" s="578">
        <v>14.736842105263158</v>
      </c>
      <c r="FL13" s="579">
        <v>9</v>
      </c>
      <c r="FM13" s="578">
        <v>7.5</v>
      </c>
      <c r="FN13" s="579">
        <v>18</v>
      </c>
      <c r="FO13" s="588">
        <v>15.65217391304348</v>
      </c>
      <c r="FP13" s="587">
        <v>10</v>
      </c>
      <c r="FQ13" s="588">
        <v>10.1010101010101</v>
      </c>
      <c r="FR13" s="587">
        <v>10</v>
      </c>
      <c r="FS13" s="588">
        <v>11.494252873563218</v>
      </c>
      <c r="FT13" s="587">
        <v>15</v>
      </c>
      <c r="FU13" s="588">
        <v>16.853932584269664</v>
      </c>
      <c r="FV13" s="579">
        <v>5</v>
      </c>
      <c r="FW13" s="578">
        <v>11.627906976744185</v>
      </c>
      <c r="FX13" s="579">
        <v>7</v>
      </c>
      <c r="FY13" s="578">
        <v>10.9375</v>
      </c>
      <c r="FZ13" s="579">
        <v>4</v>
      </c>
      <c r="GA13" s="578">
        <v>8.1632653061224492</v>
      </c>
      <c r="GB13" s="579">
        <v>3</v>
      </c>
      <c r="GC13" s="578">
        <v>9.67741935483871</v>
      </c>
      <c r="GD13" s="579">
        <v>6</v>
      </c>
      <c r="GE13" s="578">
        <v>16.216216216216218</v>
      </c>
      <c r="GF13" s="579">
        <v>5</v>
      </c>
      <c r="GG13" s="578">
        <v>17.241379310344829</v>
      </c>
      <c r="GH13" s="579">
        <v>2</v>
      </c>
      <c r="GI13" s="578">
        <v>5.4054054054054053</v>
      </c>
      <c r="GJ13" s="579">
        <v>4</v>
      </c>
      <c r="GK13" s="578">
        <v>9.3023255813953494</v>
      </c>
      <c r="GL13" s="579">
        <v>2</v>
      </c>
      <c r="GM13" s="588">
        <v>6.0606060606060606</v>
      </c>
      <c r="GN13" s="587">
        <v>4</v>
      </c>
      <c r="GO13" s="588">
        <v>14.285714285714285</v>
      </c>
      <c r="GP13" s="587">
        <v>1</v>
      </c>
      <c r="GQ13" s="588">
        <v>20</v>
      </c>
      <c r="GR13" s="579">
        <v>10</v>
      </c>
      <c r="GS13" s="578">
        <v>12.987012987012987</v>
      </c>
      <c r="GT13" s="579">
        <v>6</v>
      </c>
      <c r="GU13" s="578">
        <v>7.0588235294117645</v>
      </c>
      <c r="GV13" s="579">
        <v>14</v>
      </c>
      <c r="GW13" s="578">
        <v>14.43298969072165</v>
      </c>
      <c r="GX13" s="579">
        <v>7</v>
      </c>
      <c r="GY13" s="578">
        <v>8.3333333333333339</v>
      </c>
      <c r="GZ13" s="579">
        <v>12</v>
      </c>
      <c r="HA13" s="578">
        <v>16</v>
      </c>
      <c r="HB13" s="579">
        <v>4</v>
      </c>
      <c r="HC13" s="588">
        <v>8.1632653061224492</v>
      </c>
      <c r="HD13" s="579">
        <v>8</v>
      </c>
      <c r="HE13" s="578">
        <v>14.285714285714285</v>
      </c>
      <c r="HF13" s="579">
        <v>6</v>
      </c>
      <c r="HG13" s="588">
        <v>12.244897959183673</v>
      </c>
      <c r="HH13" s="587">
        <v>9</v>
      </c>
      <c r="HI13" s="588">
        <v>20.454545454545457</v>
      </c>
      <c r="HJ13" s="587">
        <v>2</v>
      </c>
      <c r="HK13" s="588">
        <v>4.8780487804878048</v>
      </c>
      <c r="HL13" s="587">
        <v>0</v>
      </c>
      <c r="HM13" s="588">
        <v>0</v>
      </c>
      <c r="HN13" s="579">
        <v>20</v>
      </c>
      <c r="HO13" s="578">
        <v>13.071895424836601</v>
      </c>
      <c r="HP13" s="596">
        <v>24</v>
      </c>
      <c r="HQ13" s="578">
        <v>17.266187050359711</v>
      </c>
      <c r="HR13" s="579">
        <v>16</v>
      </c>
      <c r="HS13" s="578">
        <v>13.008130081300813</v>
      </c>
      <c r="HT13" s="579">
        <v>12</v>
      </c>
      <c r="HU13" s="578">
        <v>11.320754716981131</v>
      </c>
      <c r="HV13" s="579">
        <v>15</v>
      </c>
      <c r="HW13" s="578">
        <v>15.957446808510639</v>
      </c>
      <c r="HX13" s="579">
        <v>16</v>
      </c>
      <c r="HY13" s="588">
        <v>13.114754098360656</v>
      </c>
      <c r="HZ13" s="579">
        <v>16</v>
      </c>
      <c r="IA13" s="578">
        <v>14.285714285714285</v>
      </c>
      <c r="IB13" s="579">
        <v>14</v>
      </c>
      <c r="IC13" s="588">
        <v>14.432989690721648</v>
      </c>
      <c r="ID13" s="587">
        <v>10</v>
      </c>
      <c r="IE13" s="588">
        <v>11.76470588235294</v>
      </c>
      <c r="IF13" s="587">
        <v>6</v>
      </c>
      <c r="IG13" s="588">
        <v>9.0909090909090917</v>
      </c>
      <c r="IH13" s="587">
        <v>9</v>
      </c>
      <c r="II13" s="588">
        <v>12.5</v>
      </c>
      <c r="IJ13" s="580">
        <v>10</v>
      </c>
      <c r="IK13" s="581">
        <v>12.345679012345679</v>
      </c>
      <c r="IL13" s="580">
        <v>14</v>
      </c>
      <c r="IM13" s="581">
        <v>14.583333333333334</v>
      </c>
      <c r="IN13" s="969">
        <v>13</v>
      </c>
      <c r="IO13" s="581">
        <v>16.455696202531644</v>
      </c>
      <c r="IP13" s="969">
        <v>9</v>
      </c>
      <c r="IQ13" s="581">
        <v>12.328767123287671</v>
      </c>
      <c r="IR13" s="579">
        <v>8</v>
      </c>
      <c r="IS13" s="578">
        <v>8.4210526315789469</v>
      </c>
      <c r="IT13" s="579">
        <v>6</v>
      </c>
      <c r="IU13" s="588">
        <v>11.111111111111111</v>
      </c>
      <c r="IV13" s="579">
        <v>3</v>
      </c>
      <c r="IW13" s="578">
        <v>5.3571428571428568</v>
      </c>
      <c r="IX13" s="579">
        <v>1</v>
      </c>
      <c r="IY13" s="588">
        <v>3.0303030303030303</v>
      </c>
      <c r="IZ13" s="579">
        <v>3</v>
      </c>
      <c r="JA13" s="588">
        <v>9.0909090909090917</v>
      </c>
      <c r="JB13" s="587">
        <v>5</v>
      </c>
      <c r="JC13" s="588">
        <v>12.5</v>
      </c>
      <c r="JD13" s="984">
        <v>1</v>
      </c>
      <c r="JE13" s="956">
        <v>9.0909090909090917</v>
      </c>
    </row>
    <row r="14" spans="1:265" s="985" customFormat="1" ht="21">
      <c r="A14" s="968" t="s">
        <v>42</v>
      </c>
      <c r="B14" s="596">
        <v>650</v>
      </c>
      <c r="C14" s="578">
        <v>8.8267246061922862</v>
      </c>
      <c r="D14" s="596">
        <v>744</v>
      </c>
      <c r="E14" s="578">
        <v>9.4260737362219693</v>
      </c>
      <c r="F14" s="596">
        <v>690</v>
      </c>
      <c r="G14" s="578">
        <v>8.9761935735657605</v>
      </c>
      <c r="H14" s="651">
        <v>606</v>
      </c>
      <c r="I14" s="578">
        <v>9.2139273224874572</v>
      </c>
      <c r="J14" s="651">
        <v>685</v>
      </c>
      <c r="K14" s="578">
        <v>10.142137992300858</v>
      </c>
      <c r="L14" s="651">
        <v>611</v>
      </c>
      <c r="M14" s="578">
        <v>9.0464909683150729</v>
      </c>
      <c r="N14" s="651">
        <v>627</v>
      </c>
      <c r="O14" s="578">
        <v>9.80453479280688</v>
      </c>
      <c r="P14" s="651">
        <v>598</v>
      </c>
      <c r="Q14" s="578">
        <v>9.7235772357723569</v>
      </c>
      <c r="R14" s="651">
        <v>642</v>
      </c>
      <c r="S14" s="578">
        <v>11.080428028995511</v>
      </c>
      <c r="T14" s="651">
        <v>636</v>
      </c>
      <c r="U14" s="588">
        <v>11.930219471018571</v>
      </c>
      <c r="V14" s="651">
        <v>621</v>
      </c>
      <c r="W14" s="588">
        <v>11.903392754456585</v>
      </c>
      <c r="X14" s="970">
        <v>333</v>
      </c>
      <c r="Y14" s="581">
        <v>9.3355761143818334</v>
      </c>
      <c r="Z14" s="970">
        <v>407</v>
      </c>
      <c r="AA14" s="581">
        <v>10.438573993331623</v>
      </c>
      <c r="AB14" s="970">
        <v>348</v>
      </c>
      <c r="AC14" s="581">
        <v>9.2479404730268406</v>
      </c>
      <c r="AD14" s="970">
        <v>331</v>
      </c>
      <c r="AE14" s="581">
        <v>9.7871082199881734</v>
      </c>
      <c r="AF14" s="970">
        <v>393</v>
      </c>
      <c r="AG14" s="581">
        <v>10.977653631284916</v>
      </c>
      <c r="AH14" s="970">
        <v>382</v>
      </c>
      <c r="AI14" s="581">
        <v>0.11005473926822242</v>
      </c>
      <c r="AJ14" s="970">
        <v>415</v>
      </c>
      <c r="AK14" s="581">
        <v>11.476769911504425</v>
      </c>
      <c r="AL14" s="970">
        <v>382</v>
      </c>
      <c r="AM14" s="581">
        <v>10.824596202890337</v>
      </c>
      <c r="AN14" s="970">
        <v>413</v>
      </c>
      <c r="AO14" s="956">
        <v>12.458521870286576</v>
      </c>
      <c r="AP14" s="967">
        <v>402</v>
      </c>
      <c r="AQ14" s="956">
        <v>13.431339792849982</v>
      </c>
      <c r="AR14" s="967">
        <v>402</v>
      </c>
      <c r="AS14" s="956">
        <v>13.585670834741467</v>
      </c>
      <c r="AT14" s="651">
        <v>29</v>
      </c>
      <c r="AU14" s="578">
        <v>9.4155844155844157</v>
      </c>
      <c r="AV14" s="651">
        <v>28</v>
      </c>
      <c r="AW14" s="578">
        <v>8.8607594936708853</v>
      </c>
      <c r="AX14" s="651">
        <v>19</v>
      </c>
      <c r="AY14" s="578">
        <v>6.333333333333333</v>
      </c>
      <c r="AZ14" s="651">
        <v>24</v>
      </c>
      <c r="BA14" s="578">
        <v>10.084033613445378</v>
      </c>
      <c r="BB14" s="651">
        <v>25</v>
      </c>
      <c r="BC14" s="578">
        <v>10.683760683760683</v>
      </c>
      <c r="BD14" s="651">
        <v>14</v>
      </c>
      <c r="BE14" s="578">
        <v>7.0707070707070701</v>
      </c>
      <c r="BF14" s="651">
        <v>11</v>
      </c>
      <c r="BG14" s="578">
        <v>5.8201058201058196</v>
      </c>
      <c r="BH14" s="651">
        <v>15</v>
      </c>
      <c r="BI14" s="578">
        <v>8.1521739130434785</v>
      </c>
      <c r="BJ14" s="651">
        <v>20</v>
      </c>
      <c r="BK14" s="578">
        <v>10.050251256281408</v>
      </c>
      <c r="BL14" s="651">
        <v>18</v>
      </c>
      <c r="BM14" s="588">
        <v>9.1370558375634516</v>
      </c>
      <c r="BN14" s="964">
        <v>12</v>
      </c>
      <c r="BO14" s="588">
        <v>6.7796610169491522</v>
      </c>
      <c r="BP14" s="651">
        <v>44</v>
      </c>
      <c r="BQ14" s="578">
        <v>7.5993091537132988</v>
      </c>
      <c r="BR14" s="651">
        <v>63</v>
      </c>
      <c r="BS14" s="578">
        <v>9.473684210526315</v>
      </c>
      <c r="BT14" s="651">
        <v>56</v>
      </c>
      <c r="BU14" s="578">
        <v>9.3959731543624159</v>
      </c>
      <c r="BV14" s="651">
        <v>42</v>
      </c>
      <c r="BW14" s="578">
        <v>9.0909090909090917</v>
      </c>
      <c r="BX14" s="651">
        <v>39</v>
      </c>
      <c r="BY14" s="578">
        <v>8.4967320261437909</v>
      </c>
      <c r="BZ14" s="579">
        <v>40</v>
      </c>
      <c r="CA14" s="588">
        <v>8.1967213114754092</v>
      </c>
      <c r="CB14" s="579">
        <v>30</v>
      </c>
      <c r="CC14" s="578">
        <v>6.1983471074380168</v>
      </c>
      <c r="CD14" s="579">
        <v>24</v>
      </c>
      <c r="CE14" s="578">
        <v>5.7831325301204819</v>
      </c>
      <c r="CF14" s="579">
        <v>49</v>
      </c>
      <c r="CG14" s="588">
        <v>11.63895486935867</v>
      </c>
      <c r="CH14" s="587">
        <v>51</v>
      </c>
      <c r="CI14" s="588">
        <v>12.17183770883055</v>
      </c>
      <c r="CJ14" s="963">
        <v>53</v>
      </c>
      <c r="CK14" s="588">
        <v>8.9225589225589221</v>
      </c>
      <c r="CL14" s="596">
        <v>106</v>
      </c>
      <c r="CM14" s="578">
        <v>9.3474426807760143</v>
      </c>
      <c r="CN14" s="596">
        <v>101</v>
      </c>
      <c r="CO14" s="578">
        <v>8.6769759450171815</v>
      </c>
      <c r="CP14" s="596">
        <v>118</v>
      </c>
      <c r="CQ14" s="578">
        <v>9.5779220779220786</v>
      </c>
      <c r="CR14" s="579">
        <v>69</v>
      </c>
      <c r="CS14" s="578">
        <v>7.1502590673575126</v>
      </c>
      <c r="CT14" s="579">
        <v>79</v>
      </c>
      <c r="CU14" s="578">
        <v>8.2377476538060481</v>
      </c>
      <c r="CV14" s="579">
        <v>64</v>
      </c>
      <c r="CW14" s="578">
        <v>64</v>
      </c>
      <c r="CX14" s="596">
        <v>61</v>
      </c>
      <c r="CY14" s="578">
        <v>7.4754901960784315</v>
      </c>
      <c r="CZ14" s="596">
        <v>72</v>
      </c>
      <c r="DA14" s="578">
        <v>9.1719745222929934</v>
      </c>
      <c r="DB14" s="596">
        <v>74</v>
      </c>
      <c r="DC14" s="588">
        <v>9.6858638743455501</v>
      </c>
      <c r="DD14" s="963">
        <v>72</v>
      </c>
      <c r="DE14" s="588">
        <v>9.2426187419768944</v>
      </c>
      <c r="DF14" s="963">
        <v>79</v>
      </c>
      <c r="DG14" s="588">
        <v>10.18041237113402</v>
      </c>
      <c r="DH14" s="579">
        <v>9</v>
      </c>
      <c r="DI14" s="578">
        <v>6.3380281690140849</v>
      </c>
      <c r="DJ14" s="596">
        <v>5</v>
      </c>
      <c r="DK14" s="578">
        <v>4.4247787610619467</v>
      </c>
      <c r="DL14" s="579">
        <v>4</v>
      </c>
      <c r="DM14" s="578">
        <v>3.669724770642202</v>
      </c>
      <c r="DN14" s="579">
        <v>4</v>
      </c>
      <c r="DO14" s="578">
        <v>4.2105263157894735</v>
      </c>
      <c r="DP14" s="579">
        <v>4</v>
      </c>
      <c r="DQ14" s="578">
        <v>3.669724770642202</v>
      </c>
      <c r="DR14" s="579">
        <v>3</v>
      </c>
      <c r="DS14" s="588">
        <v>4.918032786885246</v>
      </c>
      <c r="DT14" s="579">
        <v>6</v>
      </c>
      <c r="DU14" s="578">
        <v>10.714285714285714</v>
      </c>
      <c r="DV14" s="579">
        <v>2</v>
      </c>
      <c r="DW14" s="965">
        <v>3.4482758620689653</v>
      </c>
      <c r="DX14" s="971">
        <v>4</v>
      </c>
      <c r="DY14" s="965">
        <v>10</v>
      </c>
      <c r="DZ14" s="966">
        <v>2</v>
      </c>
      <c r="EA14" s="588">
        <v>5.1282051282051277</v>
      </c>
      <c r="EB14" s="587">
        <v>1</v>
      </c>
      <c r="EC14" s="588">
        <v>4.1666666666666661</v>
      </c>
      <c r="ED14" s="596">
        <v>86</v>
      </c>
      <c r="EE14" s="578">
        <v>8.2931533269045321</v>
      </c>
      <c r="EF14" s="596">
        <v>102</v>
      </c>
      <c r="EG14" s="578">
        <v>9.0505767524401062</v>
      </c>
      <c r="EH14" s="596">
        <v>102</v>
      </c>
      <c r="EI14" s="578">
        <v>9.298085688240656</v>
      </c>
      <c r="EJ14" s="579">
        <v>102</v>
      </c>
      <c r="EK14" s="578">
        <v>10.580912863070539</v>
      </c>
      <c r="EL14" s="579">
        <v>104</v>
      </c>
      <c r="EM14" s="578">
        <v>10.721649484536082</v>
      </c>
      <c r="EN14" s="579">
        <v>83</v>
      </c>
      <c r="EO14" s="588">
        <v>9.1008771929824572</v>
      </c>
      <c r="EP14" s="579">
        <v>82</v>
      </c>
      <c r="EQ14" s="578">
        <v>9.6131301289566231</v>
      </c>
      <c r="ER14" s="579">
        <v>77</v>
      </c>
      <c r="ES14" s="588">
        <v>9.1448931116389556</v>
      </c>
      <c r="ET14" s="587">
        <v>63</v>
      </c>
      <c r="EU14" s="588">
        <v>8.2785808147174773</v>
      </c>
      <c r="EV14" s="587">
        <v>69</v>
      </c>
      <c r="EW14" s="588">
        <v>10.747663551401869</v>
      </c>
      <c r="EX14" s="587">
        <v>59</v>
      </c>
      <c r="EY14" s="588">
        <v>11.683168316831685</v>
      </c>
      <c r="EZ14" s="579">
        <v>12</v>
      </c>
      <c r="FA14" s="578">
        <v>4.9382716049382713</v>
      </c>
      <c r="FB14" s="579">
        <v>12</v>
      </c>
      <c r="FC14" s="578">
        <v>5.333333333333333</v>
      </c>
      <c r="FD14" s="579">
        <v>13</v>
      </c>
      <c r="FE14" s="578">
        <v>5.5793991416309012</v>
      </c>
      <c r="FF14" s="579">
        <v>13</v>
      </c>
      <c r="FG14" s="578">
        <v>7.3446327683615822</v>
      </c>
      <c r="FH14" s="579">
        <v>12</v>
      </c>
      <c r="FI14" s="578">
        <v>8.4507042253521121</v>
      </c>
      <c r="FJ14" s="579">
        <v>7</v>
      </c>
      <c r="FK14" s="578">
        <v>7.3684210526315788</v>
      </c>
      <c r="FL14" s="579">
        <v>6</v>
      </c>
      <c r="FM14" s="578">
        <v>5</v>
      </c>
      <c r="FN14" s="579">
        <v>12</v>
      </c>
      <c r="FO14" s="588">
        <v>10.434782608695652</v>
      </c>
      <c r="FP14" s="587">
        <v>4</v>
      </c>
      <c r="FQ14" s="588">
        <v>4.0404040404040407</v>
      </c>
      <c r="FR14" s="587">
        <v>7</v>
      </c>
      <c r="FS14" s="588">
        <v>8.0459770114942533</v>
      </c>
      <c r="FT14" s="587">
        <v>5</v>
      </c>
      <c r="FU14" s="588">
        <v>5.6179775280898872</v>
      </c>
      <c r="FV14" s="579">
        <v>6</v>
      </c>
      <c r="FW14" s="578">
        <v>13.953488372093023</v>
      </c>
      <c r="FX14" s="579">
        <v>6</v>
      </c>
      <c r="FY14" s="578">
        <v>9.375</v>
      </c>
      <c r="FZ14" s="579">
        <v>5</v>
      </c>
      <c r="GA14" s="578">
        <v>10.204081632653061</v>
      </c>
      <c r="GB14" s="579">
        <v>3</v>
      </c>
      <c r="GC14" s="578">
        <v>9.67741935483871</v>
      </c>
      <c r="GD14" s="579">
        <v>4</v>
      </c>
      <c r="GE14" s="578">
        <v>10.810810810810811</v>
      </c>
      <c r="GF14" s="579">
        <v>3</v>
      </c>
      <c r="GG14" s="578">
        <v>10.344827586206897</v>
      </c>
      <c r="GH14" s="579">
        <v>2</v>
      </c>
      <c r="GI14" s="578">
        <v>5.4054054054054053</v>
      </c>
      <c r="GJ14" s="579">
        <v>2</v>
      </c>
      <c r="GK14" s="578">
        <v>4.6511627906976747</v>
      </c>
      <c r="GL14" s="579">
        <v>3</v>
      </c>
      <c r="GM14" s="588">
        <v>9.0909090909090917</v>
      </c>
      <c r="GN14" s="587">
        <v>1</v>
      </c>
      <c r="GO14" s="588">
        <v>3.5714285714285712</v>
      </c>
      <c r="GP14" s="587">
        <v>0</v>
      </c>
      <c r="GQ14" s="588">
        <v>0</v>
      </c>
      <c r="GR14" s="579">
        <v>5</v>
      </c>
      <c r="GS14" s="578">
        <v>6.4935064935064934</v>
      </c>
      <c r="GT14" s="579">
        <v>7</v>
      </c>
      <c r="GU14" s="578">
        <v>8.235294117647058</v>
      </c>
      <c r="GV14" s="579">
        <v>5</v>
      </c>
      <c r="GW14" s="578">
        <v>5.1546391752577323</v>
      </c>
      <c r="GX14" s="579">
        <v>7</v>
      </c>
      <c r="GY14" s="578">
        <v>8.3333333333333339</v>
      </c>
      <c r="GZ14" s="579">
        <v>6</v>
      </c>
      <c r="HA14" s="578">
        <v>8</v>
      </c>
      <c r="HB14" s="579">
        <v>6</v>
      </c>
      <c r="HC14" s="588">
        <v>12.244897959183673</v>
      </c>
      <c r="HD14" s="579">
        <v>3</v>
      </c>
      <c r="HE14" s="578">
        <v>5.3571428571428568</v>
      </c>
      <c r="HF14" s="579">
        <v>1</v>
      </c>
      <c r="HG14" s="588">
        <v>2.0408163265306123</v>
      </c>
      <c r="HH14" s="587">
        <v>1</v>
      </c>
      <c r="HI14" s="588">
        <v>2.2727272727272729</v>
      </c>
      <c r="HJ14" s="587">
        <v>6</v>
      </c>
      <c r="HK14" s="588">
        <v>14.634146341463413</v>
      </c>
      <c r="HL14" s="587">
        <v>1</v>
      </c>
      <c r="HM14" s="588">
        <v>20</v>
      </c>
      <c r="HN14" s="579">
        <v>12</v>
      </c>
      <c r="HO14" s="578">
        <v>7.8431372549019605</v>
      </c>
      <c r="HP14" s="596">
        <v>8</v>
      </c>
      <c r="HQ14" s="578">
        <v>5.7553956834532372</v>
      </c>
      <c r="HR14" s="579">
        <v>14</v>
      </c>
      <c r="HS14" s="578">
        <v>11.382113821138212</v>
      </c>
      <c r="HT14" s="579">
        <v>7</v>
      </c>
      <c r="HU14" s="578">
        <v>6.6037735849056602</v>
      </c>
      <c r="HV14" s="579">
        <v>12</v>
      </c>
      <c r="HW14" s="578">
        <v>12.76595744680851</v>
      </c>
      <c r="HX14" s="579">
        <v>7</v>
      </c>
      <c r="HY14" s="588">
        <v>5.7377049180327866</v>
      </c>
      <c r="HZ14" s="579">
        <v>9</v>
      </c>
      <c r="IA14" s="578">
        <v>8.0357142857142865</v>
      </c>
      <c r="IB14" s="579">
        <v>7</v>
      </c>
      <c r="IC14" s="588">
        <v>7.216494845360824</v>
      </c>
      <c r="ID14" s="587">
        <v>7</v>
      </c>
      <c r="IE14" s="588">
        <v>8.235294117647058</v>
      </c>
      <c r="IF14" s="587">
        <v>7</v>
      </c>
      <c r="IG14" s="588">
        <v>10.606060606060606</v>
      </c>
      <c r="IH14" s="587">
        <v>7</v>
      </c>
      <c r="II14" s="588">
        <v>9.7222222222222232</v>
      </c>
      <c r="IJ14" s="580">
        <v>8</v>
      </c>
      <c r="IK14" s="581">
        <v>9.8765432098765427</v>
      </c>
      <c r="IL14" s="580">
        <v>5</v>
      </c>
      <c r="IM14" s="581">
        <v>5.208333333333333</v>
      </c>
      <c r="IN14" s="969">
        <v>6</v>
      </c>
      <c r="IO14" s="581">
        <v>7.5949367088607591</v>
      </c>
      <c r="IP14" s="969">
        <v>4</v>
      </c>
      <c r="IQ14" s="581">
        <v>5.4794520547945202</v>
      </c>
      <c r="IR14" s="579">
        <v>7</v>
      </c>
      <c r="IS14" s="578">
        <v>7.3684210526315788</v>
      </c>
      <c r="IT14" s="579">
        <v>2</v>
      </c>
      <c r="IU14" s="588">
        <v>3.7037037037037033</v>
      </c>
      <c r="IV14" s="579">
        <v>2</v>
      </c>
      <c r="IW14" s="578">
        <v>3.5714285714285712</v>
      </c>
      <c r="IX14" s="579">
        <v>1</v>
      </c>
      <c r="IY14" s="588">
        <v>3.0303030303030303</v>
      </c>
      <c r="IZ14" s="579">
        <v>4</v>
      </c>
      <c r="JA14" s="588">
        <v>12.121212121212121</v>
      </c>
      <c r="JB14" s="587">
        <v>1</v>
      </c>
      <c r="JC14" s="588">
        <v>2.5</v>
      </c>
      <c r="JD14" s="984">
        <v>2</v>
      </c>
      <c r="JE14" s="956">
        <v>18.181818181818183</v>
      </c>
    </row>
    <row r="15" spans="1:265" s="985" customFormat="1" ht="22.5" customHeight="1">
      <c r="A15" s="968" t="s">
        <v>43</v>
      </c>
      <c r="B15" s="596">
        <v>201</v>
      </c>
      <c r="C15" s="578">
        <v>2.7294948397609993</v>
      </c>
      <c r="D15" s="596">
        <v>188</v>
      </c>
      <c r="E15" s="578">
        <v>2.381857341948562</v>
      </c>
      <c r="F15" s="596">
        <v>176</v>
      </c>
      <c r="G15" s="578">
        <v>2.2895798100689477</v>
      </c>
      <c r="H15" s="651">
        <v>161</v>
      </c>
      <c r="I15" s="578">
        <v>2.4479245856773604</v>
      </c>
      <c r="J15" s="651">
        <v>157</v>
      </c>
      <c r="K15" s="578">
        <v>2.3245484157536276</v>
      </c>
      <c r="L15" s="651">
        <v>154</v>
      </c>
      <c r="M15" s="578">
        <v>2.2801302931596092</v>
      </c>
      <c r="N15" s="651">
        <v>138</v>
      </c>
      <c r="O15" s="578">
        <v>2.1579358874120405</v>
      </c>
      <c r="P15" s="651">
        <v>155</v>
      </c>
      <c r="Q15" s="578">
        <v>2.5203252032520327</v>
      </c>
      <c r="R15" s="651">
        <v>160</v>
      </c>
      <c r="S15" s="578">
        <v>2.7614773904038663</v>
      </c>
      <c r="T15" s="651">
        <v>131</v>
      </c>
      <c r="U15" s="588">
        <v>2.4573250797223785</v>
      </c>
      <c r="V15" s="651">
        <v>138</v>
      </c>
      <c r="W15" s="588">
        <v>2.6451983898792411</v>
      </c>
      <c r="X15" s="970">
        <v>97</v>
      </c>
      <c r="Y15" s="581">
        <v>2.7193720213064201</v>
      </c>
      <c r="Z15" s="970">
        <v>94</v>
      </c>
      <c r="AA15" s="581">
        <v>2.4108745832264682</v>
      </c>
      <c r="AB15" s="970">
        <v>92</v>
      </c>
      <c r="AC15" s="581">
        <v>2.4448578262024978</v>
      </c>
      <c r="AD15" s="970">
        <v>95</v>
      </c>
      <c r="AE15" s="581">
        <v>2.808988764044944</v>
      </c>
      <c r="AF15" s="970">
        <v>95</v>
      </c>
      <c r="AG15" s="581">
        <v>2.6536312849162011</v>
      </c>
      <c r="AH15" s="970">
        <v>89</v>
      </c>
      <c r="AI15" s="581">
        <v>2.564102564102564E-2</v>
      </c>
      <c r="AJ15" s="970">
        <v>69</v>
      </c>
      <c r="AK15" s="581">
        <v>1.9081858407079644</v>
      </c>
      <c r="AL15" s="970">
        <v>89</v>
      </c>
      <c r="AM15" s="581">
        <v>2.5219608954378012</v>
      </c>
      <c r="AN15" s="970">
        <v>93</v>
      </c>
      <c r="AO15" s="956">
        <v>2.8054298642533939</v>
      </c>
      <c r="AP15" s="967">
        <v>71</v>
      </c>
      <c r="AQ15" s="956">
        <v>2.3722018042098227</v>
      </c>
      <c r="AR15" s="967">
        <v>81</v>
      </c>
      <c r="AS15" s="956">
        <v>2.7374112875971615</v>
      </c>
      <c r="AT15" s="651">
        <v>9</v>
      </c>
      <c r="AU15" s="578">
        <v>2.9220779220779223</v>
      </c>
      <c r="AV15" s="651">
        <v>8</v>
      </c>
      <c r="AW15" s="578">
        <v>2.5316455696202533</v>
      </c>
      <c r="AX15" s="651">
        <v>7</v>
      </c>
      <c r="AY15" s="578">
        <v>2.3333333333333335</v>
      </c>
      <c r="AZ15" s="651">
        <v>3</v>
      </c>
      <c r="BA15" s="578">
        <v>1.2605042016806722</v>
      </c>
      <c r="BB15" s="651">
        <v>3</v>
      </c>
      <c r="BC15" s="578">
        <v>1.2820512820512822</v>
      </c>
      <c r="BD15" s="651">
        <v>5</v>
      </c>
      <c r="BE15" s="578">
        <v>2.5252525252525251</v>
      </c>
      <c r="BF15" s="651">
        <v>4</v>
      </c>
      <c r="BG15" s="578">
        <v>2.1164021164021163</v>
      </c>
      <c r="BH15" s="651">
        <v>3</v>
      </c>
      <c r="BI15" s="578">
        <v>1.6304347826086956</v>
      </c>
      <c r="BJ15" s="651">
        <v>6</v>
      </c>
      <c r="BK15" s="578">
        <v>3.0150753768844218</v>
      </c>
      <c r="BL15" s="651">
        <v>3</v>
      </c>
      <c r="BM15" s="588">
        <v>1.5228426395939088</v>
      </c>
      <c r="BN15" s="964">
        <v>4</v>
      </c>
      <c r="BO15" s="588">
        <v>2.2598870056497176</v>
      </c>
      <c r="BP15" s="651">
        <v>15</v>
      </c>
      <c r="BQ15" s="578">
        <v>2.5906735751295336</v>
      </c>
      <c r="BR15" s="651">
        <v>10</v>
      </c>
      <c r="BS15" s="578">
        <v>1.5037593984962405</v>
      </c>
      <c r="BT15" s="651">
        <v>9</v>
      </c>
      <c r="BU15" s="578">
        <v>1.5100671140939597</v>
      </c>
      <c r="BV15" s="651">
        <v>10</v>
      </c>
      <c r="BW15" s="578">
        <v>2.1645021645021645</v>
      </c>
      <c r="BX15" s="651">
        <v>13</v>
      </c>
      <c r="BY15" s="578">
        <v>2.8322440087145968</v>
      </c>
      <c r="BZ15" s="579">
        <v>14</v>
      </c>
      <c r="CA15" s="588">
        <v>2.8688524590163933</v>
      </c>
      <c r="CB15" s="579">
        <v>12</v>
      </c>
      <c r="CC15" s="578">
        <v>2.4793388429752068</v>
      </c>
      <c r="CD15" s="579">
        <v>9</v>
      </c>
      <c r="CE15" s="578">
        <v>2.1686746987951806</v>
      </c>
      <c r="CF15" s="579">
        <v>14</v>
      </c>
      <c r="CG15" s="588">
        <v>3.3254156769596199</v>
      </c>
      <c r="CH15" s="587">
        <v>10</v>
      </c>
      <c r="CI15" s="588">
        <v>2.3866348448687349</v>
      </c>
      <c r="CJ15" s="963">
        <v>17</v>
      </c>
      <c r="CK15" s="588">
        <v>2.861952861952862</v>
      </c>
      <c r="CL15" s="596">
        <v>27</v>
      </c>
      <c r="CM15" s="578">
        <v>2.3809523809523809</v>
      </c>
      <c r="CN15" s="596">
        <v>24</v>
      </c>
      <c r="CO15" s="578">
        <v>2.0618556701030926</v>
      </c>
      <c r="CP15" s="596">
        <v>27</v>
      </c>
      <c r="CQ15" s="578">
        <v>2.1915584415584415</v>
      </c>
      <c r="CR15" s="579">
        <v>13</v>
      </c>
      <c r="CS15" s="578">
        <v>1.3471502590673574</v>
      </c>
      <c r="CT15" s="579">
        <v>25</v>
      </c>
      <c r="CU15" s="578">
        <v>2.6068821689259645</v>
      </c>
      <c r="CV15" s="579">
        <v>20</v>
      </c>
      <c r="CW15" s="578">
        <v>20</v>
      </c>
      <c r="CX15" s="596">
        <v>19</v>
      </c>
      <c r="CY15" s="578">
        <v>2.3284313725490198</v>
      </c>
      <c r="CZ15" s="596">
        <v>25</v>
      </c>
      <c r="DA15" s="578">
        <v>3.1847133757961785</v>
      </c>
      <c r="DB15" s="596">
        <v>18</v>
      </c>
      <c r="DC15" s="588">
        <v>2.3560209424083771</v>
      </c>
      <c r="DD15" s="963">
        <v>21</v>
      </c>
      <c r="DE15" s="588">
        <v>2.6957637997432604</v>
      </c>
      <c r="DF15" s="963">
        <v>21</v>
      </c>
      <c r="DG15" s="588">
        <v>2.7061855670103094</v>
      </c>
      <c r="DH15" s="579">
        <v>1</v>
      </c>
      <c r="DI15" s="578">
        <v>0.70422535211267601</v>
      </c>
      <c r="DJ15" s="596">
        <v>0</v>
      </c>
      <c r="DK15" s="578">
        <v>0</v>
      </c>
      <c r="DL15" s="579">
        <v>3</v>
      </c>
      <c r="DM15" s="578">
        <v>2.7522935779816513</v>
      </c>
      <c r="DN15" s="579">
        <v>1</v>
      </c>
      <c r="DO15" s="578">
        <v>1.0526315789473684</v>
      </c>
      <c r="DP15" s="579">
        <v>0</v>
      </c>
      <c r="DQ15" s="578">
        <v>0</v>
      </c>
      <c r="DR15" s="579">
        <v>2</v>
      </c>
      <c r="DS15" s="588">
        <v>3.278688524590164</v>
      </c>
      <c r="DT15" s="579">
        <v>0</v>
      </c>
      <c r="DU15" s="578">
        <v>0</v>
      </c>
      <c r="DV15" s="579">
        <v>1</v>
      </c>
      <c r="DW15" s="965">
        <v>1.7241379310344827</v>
      </c>
      <c r="DX15" s="971">
        <v>1</v>
      </c>
      <c r="DY15" s="965">
        <v>2.5</v>
      </c>
      <c r="DZ15" s="966">
        <v>0</v>
      </c>
      <c r="EA15" s="588">
        <v>0</v>
      </c>
      <c r="EB15" s="587">
        <v>0</v>
      </c>
      <c r="EC15" s="588">
        <v>0</v>
      </c>
      <c r="ED15" s="596">
        <v>36</v>
      </c>
      <c r="EE15" s="578">
        <v>3.471552555448409</v>
      </c>
      <c r="EF15" s="596">
        <v>33</v>
      </c>
      <c r="EG15" s="578">
        <v>2.9281277728482697</v>
      </c>
      <c r="EH15" s="596">
        <v>21</v>
      </c>
      <c r="EI15" s="578">
        <v>1.9143117593436645</v>
      </c>
      <c r="EJ15" s="579">
        <v>29</v>
      </c>
      <c r="EK15" s="578">
        <v>3.008298755186722</v>
      </c>
      <c r="EL15" s="579">
        <v>15</v>
      </c>
      <c r="EM15" s="578">
        <v>1.5463917525773196</v>
      </c>
      <c r="EN15" s="579">
        <v>21</v>
      </c>
      <c r="EO15" s="588">
        <v>2.3026315789473681</v>
      </c>
      <c r="EP15" s="579">
        <v>25</v>
      </c>
      <c r="EQ15" s="578">
        <v>2.9308323563892147</v>
      </c>
      <c r="ER15" s="579">
        <v>20</v>
      </c>
      <c r="ES15" s="588">
        <v>2.3752969121140142</v>
      </c>
      <c r="ET15" s="587">
        <v>21</v>
      </c>
      <c r="EU15" s="588">
        <v>2.759526938239159</v>
      </c>
      <c r="EV15" s="587">
        <v>17</v>
      </c>
      <c r="EW15" s="588">
        <v>2.64797507788162</v>
      </c>
      <c r="EX15" s="587">
        <v>10</v>
      </c>
      <c r="EY15" s="588">
        <v>1.9801980198019802</v>
      </c>
      <c r="EZ15" s="579">
        <v>7</v>
      </c>
      <c r="FA15" s="578">
        <v>2.880658436213992</v>
      </c>
      <c r="FB15" s="579">
        <v>9</v>
      </c>
      <c r="FC15" s="578">
        <v>4</v>
      </c>
      <c r="FD15" s="579">
        <v>5</v>
      </c>
      <c r="FE15" s="578">
        <v>2.1459227467811157</v>
      </c>
      <c r="FF15" s="579">
        <v>5</v>
      </c>
      <c r="FG15" s="578">
        <v>2.8248587570621471</v>
      </c>
      <c r="FH15" s="579">
        <v>1</v>
      </c>
      <c r="FI15" s="578">
        <v>0.70422535211267601</v>
      </c>
      <c r="FJ15" s="579">
        <v>0</v>
      </c>
      <c r="FK15" s="578">
        <v>0</v>
      </c>
      <c r="FL15" s="579">
        <v>1</v>
      </c>
      <c r="FM15" s="578">
        <v>0.83333333333333337</v>
      </c>
      <c r="FN15" s="579">
        <v>3</v>
      </c>
      <c r="FO15" s="588">
        <v>2.6086956521739131</v>
      </c>
      <c r="FP15" s="587">
        <v>2</v>
      </c>
      <c r="FQ15" s="588">
        <v>2.0202020202020203</v>
      </c>
      <c r="FR15" s="587">
        <v>1</v>
      </c>
      <c r="FS15" s="588">
        <v>1.1494252873563218</v>
      </c>
      <c r="FT15" s="587">
        <v>2</v>
      </c>
      <c r="FU15" s="588">
        <v>2.2471910112359552</v>
      </c>
      <c r="FV15" s="579">
        <v>1</v>
      </c>
      <c r="FW15" s="578">
        <v>2.3255813953488373</v>
      </c>
      <c r="FX15" s="579">
        <v>3</v>
      </c>
      <c r="FY15" s="578">
        <v>4.6875</v>
      </c>
      <c r="FZ15" s="579">
        <v>1</v>
      </c>
      <c r="GA15" s="578">
        <v>2.0408163265306123</v>
      </c>
      <c r="GB15" s="579">
        <v>1</v>
      </c>
      <c r="GC15" s="578">
        <v>3.225806451612903</v>
      </c>
      <c r="GD15" s="579">
        <v>1</v>
      </c>
      <c r="GE15" s="578">
        <v>2.7027027027027026</v>
      </c>
      <c r="GF15" s="579">
        <v>0</v>
      </c>
      <c r="GG15" s="578">
        <v>0</v>
      </c>
      <c r="GH15" s="579">
        <v>2</v>
      </c>
      <c r="GI15" s="578">
        <v>5.4054054054054053</v>
      </c>
      <c r="GJ15" s="579">
        <v>0</v>
      </c>
      <c r="GK15" s="578">
        <v>0</v>
      </c>
      <c r="GL15" s="579">
        <v>2</v>
      </c>
      <c r="GM15" s="588">
        <v>6.0606060606060606</v>
      </c>
      <c r="GN15" s="587">
        <v>1</v>
      </c>
      <c r="GO15" s="588">
        <v>3.5714285714285712</v>
      </c>
      <c r="GP15" s="587">
        <v>0</v>
      </c>
      <c r="GQ15" s="588">
        <v>0</v>
      </c>
      <c r="GR15" s="579">
        <v>3</v>
      </c>
      <c r="GS15" s="578">
        <v>3.8961038961038961</v>
      </c>
      <c r="GT15" s="579">
        <v>1</v>
      </c>
      <c r="GU15" s="578">
        <v>1.1764705882352942</v>
      </c>
      <c r="GV15" s="579">
        <v>5</v>
      </c>
      <c r="GW15" s="578">
        <v>5.1546391752577323</v>
      </c>
      <c r="GX15" s="579">
        <v>1</v>
      </c>
      <c r="GY15" s="578">
        <v>1.1904761904761905</v>
      </c>
      <c r="GZ15" s="579">
        <v>1</v>
      </c>
      <c r="HA15" s="578">
        <v>1.3333333333333333</v>
      </c>
      <c r="HB15" s="579">
        <v>0</v>
      </c>
      <c r="HC15" s="588">
        <v>0</v>
      </c>
      <c r="HD15" s="579">
        <v>1</v>
      </c>
      <c r="HE15" s="578">
        <v>1.7857142857142856</v>
      </c>
      <c r="HF15" s="579">
        <v>1</v>
      </c>
      <c r="HG15" s="588">
        <v>2.0408163265306123</v>
      </c>
      <c r="HH15" s="587">
        <v>1</v>
      </c>
      <c r="HI15" s="588">
        <v>2.2727272727272729</v>
      </c>
      <c r="HJ15" s="587">
        <v>2</v>
      </c>
      <c r="HK15" s="588">
        <v>4.8780487804878048</v>
      </c>
      <c r="HL15" s="587">
        <v>0</v>
      </c>
      <c r="HM15" s="588">
        <v>0</v>
      </c>
      <c r="HN15" s="579">
        <v>3</v>
      </c>
      <c r="HO15" s="578">
        <v>1.9607843137254901</v>
      </c>
      <c r="HP15" s="596">
        <v>2</v>
      </c>
      <c r="HQ15" s="578">
        <v>1.4388489208633093</v>
      </c>
      <c r="HR15" s="579">
        <v>4</v>
      </c>
      <c r="HS15" s="578">
        <v>3.2520325203252032</v>
      </c>
      <c r="HT15" s="579">
        <v>1</v>
      </c>
      <c r="HU15" s="578">
        <v>0.94339622641509435</v>
      </c>
      <c r="HV15" s="579">
        <v>2</v>
      </c>
      <c r="HW15" s="578">
        <v>2.1276595744680851</v>
      </c>
      <c r="HX15" s="579">
        <v>3</v>
      </c>
      <c r="HY15" s="588">
        <v>2.459016393442623</v>
      </c>
      <c r="HZ15" s="579">
        <v>2</v>
      </c>
      <c r="IA15" s="578">
        <v>1.7857142857142856</v>
      </c>
      <c r="IB15" s="579">
        <v>2</v>
      </c>
      <c r="IC15" s="588">
        <v>2.0618556701030926</v>
      </c>
      <c r="ID15" s="587">
        <v>0</v>
      </c>
      <c r="IE15" s="588">
        <v>0</v>
      </c>
      <c r="IF15" s="587">
        <v>2</v>
      </c>
      <c r="IG15" s="588">
        <v>3.0303030303030303</v>
      </c>
      <c r="IH15" s="587">
        <v>2</v>
      </c>
      <c r="II15" s="588">
        <v>2.7777777777777777</v>
      </c>
      <c r="IJ15" s="580">
        <v>2</v>
      </c>
      <c r="IK15" s="581">
        <v>2.4691358024691357</v>
      </c>
      <c r="IL15" s="580">
        <v>4</v>
      </c>
      <c r="IM15" s="581">
        <v>4.166666666666667</v>
      </c>
      <c r="IN15" s="969">
        <v>2</v>
      </c>
      <c r="IO15" s="581">
        <v>2.5316455696202533</v>
      </c>
      <c r="IP15" s="969">
        <v>2</v>
      </c>
      <c r="IQ15" s="581">
        <v>2.7397260273972601</v>
      </c>
      <c r="IR15" s="579">
        <v>1</v>
      </c>
      <c r="IS15" s="578">
        <v>1.0526315789473684</v>
      </c>
      <c r="IT15" s="579">
        <v>0</v>
      </c>
      <c r="IU15" s="588">
        <v>0</v>
      </c>
      <c r="IV15" s="579">
        <v>3</v>
      </c>
      <c r="IW15" s="578">
        <v>5.3571428571428568</v>
      </c>
      <c r="IX15" s="579">
        <v>0</v>
      </c>
      <c r="IY15" s="588">
        <v>0</v>
      </c>
      <c r="IZ15" s="579">
        <v>2</v>
      </c>
      <c r="JA15" s="588">
        <v>6.0606060606060606</v>
      </c>
      <c r="JB15" s="587">
        <v>3</v>
      </c>
      <c r="JC15" s="588">
        <v>7.5</v>
      </c>
      <c r="JD15" s="984">
        <v>1</v>
      </c>
      <c r="JE15" s="956">
        <v>9.0909090909090917</v>
      </c>
    </row>
    <row r="16" spans="1:265" s="985" customFormat="1" ht="21">
      <c r="A16" s="968" t="s">
        <v>44</v>
      </c>
      <c r="B16" s="596">
        <v>12</v>
      </c>
      <c r="C16" s="578">
        <v>0.16295491580662683</v>
      </c>
      <c r="D16" s="596">
        <v>8</v>
      </c>
      <c r="E16" s="578">
        <v>0.10135563157227924</v>
      </c>
      <c r="F16" s="596">
        <v>14</v>
      </c>
      <c r="G16" s="578">
        <v>0.18212566671002992</v>
      </c>
      <c r="H16" s="651">
        <v>21</v>
      </c>
      <c r="I16" s="578">
        <v>0.31929451117530788</v>
      </c>
      <c r="J16" s="651">
        <v>9</v>
      </c>
      <c r="K16" s="578">
        <v>0.13325436778205507</v>
      </c>
      <c r="L16" s="651">
        <v>8</v>
      </c>
      <c r="M16" s="578">
        <v>0.11844832691738229</v>
      </c>
      <c r="N16" s="651">
        <v>7</v>
      </c>
      <c r="O16" s="578">
        <v>0.10946051602814699</v>
      </c>
      <c r="P16" s="651">
        <v>5</v>
      </c>
      <c r="Q16" s="578">
        <v>8.1300813008130079E-2</v>
      </c>
      <c r="R16" s="651">
        <v>8</v>
      </c>
      <c r="S16" s="578">
        <v>0.13807386952019329</v>
      </c>
      <c r="T16" s="651">
        <v>9</v>
      </c>
      <c r="U16" s="588">
        <v>0.16882386043894204</v>
      </c>
      <c r="V16" s="651">
        <v>8</v>
      </c>
      <c r="W16" s="588">
        <v>0.15334483419589803</v>
      </c>
      <c r="X16" s="970">
        <v>9</v>
      </c>
      <c r="Y16" s="581">
        <v>0.25231286795626579</v>
      </c>
      <c r="Z16" s="970">
        <v>5</v>
      </c>
      <c r="AA16" s="581">
        <v>0.12823800974608873</v>
      </c>
      <c r="AB16" s="970">
        <v>3</v>
      </c>
      <c r="AC16" s="581">
        <v>7.9723624767472759E-2</v>
      </c>
      <c r="AD16" s="970">
        <v>12</v>
      </c>
      <c r="AE16" s="581">
        <v>0.35481963335304556</v>
      </c>
      <c r="AF16" s="970">
        <v>3</v>
      </c>
      <c r="AG16" s="581">
        <v>8.3798882681564241E-2</v>
      </c>
      <c r="AH16" s="970">
        <v>4</v>
      </c>
      <c r="AI16" s="581">
        <v>1.1524056467876692E-3</v>
      </c>
      <c r="AJ16" s="970">
        <v>5</v>
      </c>
      <c r="AK16" s="581">
        <v>0.13827433628318583</v>
      </c>
      <c r="AL16" s="970">
        <v>5</v>
      </c>
      <c r="AM16" s="581">
        <v>0.14168319637291016</v>
      </c>
      <c r="AN16" s="970">
        <v>4</v>
      </c>
      <c r="AO16" s="956">
        <v>0.12066365007541478</v>
      </c>
      <c r="AP16" s="967">
        <v>7</v>
      </c>
      <c r="AQ16" s="956">
        <v>0.23387905111927834</v>
      </c>
      <c r="AR16" s="967">
        <v>3</v>
      </c>
      <c r="AS16" s="956">
        <v>0.1013856032443393</v>
      </c>
      <c r="AT16" s="651">
        <v>0</v>
      </c>
      <c r="AU16" s="578">
        <v>0</v>
      </c>
      <c r="AV16" s="651">
        <v>0</v>
      </c>
      <c r="AW16" s="578">
        <v>0</v>
      </c>
      <c r="AX16" s="651">
        <v>1</v>
      </c>
      <c r="AY16" s="578">
        <v>0.33333333333333331</v>
      </c>
      <c r="AZ16" s="651">
        <v>1</v>
      </c>
      <c r="BA16" s="578">
        <v>0.42016806722689076</v>
      </c>
      <c r="BB16" s="651">
        <v>0</v>
      </c>
      <c r="BC16" s="578">
        <v>0</v>
      </c>
      <c r="BD16" s="651">
        <v>0</v>
      </c>
      <c r="BE16" s="578">
        <v>0</v>
      </c>
      <c r="BF16" s="651">
        <v>0</v>
      </c>
      <c r="BG16" s="578">
        <v>0</v>
      </c>
      <c r="BH16" s="651">
        <v>0</v>
      </c>
      <c r="BI16" s="578">
        <v>0</v>
      </c>
      <c r="BJ16" s="651">
        <v>1</v>
      </c>
      <c r="BK16" s="578">
        <v>0.50251256281407031</v>
      </c>
      <c r="BL16" s="651">
        <v>0</v>
      </c>
      <c r="BM16" s="588">
        <v>0</v>
      </c>
      <c r="BN16" s="964">
        <v>0</v>
      </c>
      <c r="BO16" s="588">
        <v>0</v>
      </c>
      <c r="BP16" s="651">
        <v>0</v>
      </c>
      <c r="BQ16" s="578">
        <v>0</v>
      </c>
      <c r="BR16" s="651">
        <v>0</v>
      </c>
      <c r="BS16" s="578">
        <v>0</v>
      </c>
      <c r="BT16" s="651">
        <v>4</v>
      </c>
      <c r="BU16" s="578">
        <v>0.67114093959731547</v>
      </c>
      <c r="BV16" s="651">
        <v>1</v>
      </c>
      <c r="BW16" s="578">
        <v>0.21645021645021645</v>
      </c>
      <c r="BX16" s="651">
        <v>1</v>
      </c>
      <c r="BY16" s="578">
        <v>0.2178649237472767</v>
      </c>
      <c r="BZ16" s="579">
        <v>0</v>
      </c>
      <c r="CA16" s="588">
        <v>0</v>
      </c>
      <c r="CB16" s="579">
        <v>2</v>
      </c>
      <c r="CC16" s="578">
        <v>0.41322314049586778</v>
      </c>
      <c r="CD16" s="579">
        <v>0</v>
      </c>
      <c r="CE16" s="578">
        <v>0</v>
      </c>
      <c r="CF16" s="579">
        <v>0</v>
      </c>
      <c r="CG16" s="588">
        <v>0</v>
      </c>
      <c r="CH16" s="587">
        <v>2</v>
      </c>
      <c r="CI16" s="588">
        <v>0.47732696897374705</v>
      </c>
      <c r="CJ16" s="963">
        <v>1</v>
      </c>
      <c r="CK16" s="588">
        <v>0.16835016835016833</v>
      </c>
      <c r="CL16" s="596">
        <v>1</v>
      </c>
      <c r="CM16" s="578">
        <v>8.8183421516754845E-2</v>
      </c>
      <c r="CN16" s="596">
        <v>1</v>
      </c>
      <c r="CO16" s="578">
        <v>8.5910652920962199E-2</v>
      </c>
      <c r="CP16" s="596">
        <v>3</v>
      </c>
      <c r="CQ16" s="578">
        <v>0.2435064935064935</v>
      </c>
      <c r="CR16" s="579">
        <v>3</v>
      </c>
      <c r="CS16" s="578">
        <v>0.31088082901554404</v>
      </c>
      <c r="CT16" s="579">
        <v>2</v>
      </c>
      <c r="CU16" s="578">
        <v>0.20855057351407716</v>
      </c>
      <c r="CV16" s="579">
        <v>2</v>
      </c>
      <c r="CW16" s="578">
        <v>2</v>
      </c>
      <c r="CX16" s="596">
        <v>0</v>
      </c>
      <c r="CY16" s="578">
        <v>0</v>
      </c>
      <c r="CZ16" s="596">
        <v>0</v>
      </c>
      <c r="DA16" s="578">
        <v>0</v>
      </c>
      <c r="DB16" s="596">
        <v>2</v>
      </c>
      <c r="DC16" s="588">
        <v>0.26178010471204188</v>
      </c>
      <c r="DD16" s="963">
        <v>0</v>
      </c>
      <c r="DE16" s="588">
        <v>0</v>
      </c>
      <c r="DF16" s="963">
        <v>2</v>
      </c>
      <c r="DG16" s="588">
        <v>0.25773195876288657</v>
      </c>
      <c r="DH16" s="579">
        <v>0</v>
      </c>
      <c r="DI16" s="578">
        <v>0</v>
      </c>
      <c r="DJ16" s="596">
        <v>0</v>
      </c>
      <c r="DK16" s="578">
        <v>0</v>
      </c>
      <c r="DL16" s="579">
        <v>0</v>
      </c>
      <c r="DM16" s="578">
        <v>0</v>
      </c>
      <c r="DN16" s="579">
        <v>0</v>
      </c>
      <c r="DO16" s="578">
        <v>0</v>
      </c>
      <c r="DP16" s="579">
        <v>0</v>
      </c>
      <c r="DQ16" s="578">
        <v>0</v>
      </c>
      <c r="DR16" s="579">
        <v>0</v>
      </c>
      <c r="DS16" s="588">
        <v>0</v>
      </c>
      <c r="DT16" s="579">
        <v>0</v>
      </c>
      <c r="DU16" s="578">
        <v>0</v>
      </c>
      <c r="DV16" s="579">
        <v>0</v>
      </c>
      <c r="DW16" s="965">
        <v>0</v>
      </c>
      <c r="DX16" s="971">
        <v>0</v>
      </c>
      <c r="DY16" s="965">
        <v>0</v>
      </c>
      <c r="DZ16" s="966">
        <v>0</v>
      </c>
      <c r="EA16" s="588">
        <v>0</v>
      </c>
      <c r="EB16" s="587">
        <v>0</v>
      </c>
      <c r="EC16" s="588">
        <v>0</v>
      </c>
      <c r="ED16" s="596">
        <v>2</v>
      </c>
      <c r="EE16" s="578">
        <v>0.19286403085824494</v>
      </c>
      <c r="EF16" s="596">
        <v>2</v>
      </c>
      <c r="EG16" s="578">
        <v>0.1774622892635315</v>
      </c>
      <c r="EH16" s="596">
        <v>2</v>
      </c>
      <c r="EI16" s="578">
        <v>0.18231540565177756</v>
      </c>
      <c r="EJ16" s="579">
        <v>4</v>
      </c>
      <c r="EK16" s="578">
        <v>0.41493775933609961</v>
      </c>
      <c r="EL16" s="579">
        <v>2</v>
      </c>
      <c r="EM16" s="578">
        <v>0.20618556701030927</v>
      </c>
      <c r="EN16" s="579">
        <v>2</v>
      </c>
      <c r="EO16" s="588">
        <v>0.21929824561403508</v>
      </c>
      <c r="EP16" s="579">
        <v>0</v>
      </c>
      <c r="EQ16" s="578">
        <v>0</v>
      </c>
      <c r="ER16" s="579">
        <v>0</v>
      </c>
      <c r="ES16" s="588">
        <v>0</v>
      </c>
      <c r="ET16" s="587">
        <v>1</v>
      </c>
      <c r="EU16" s="588">
        <v>0.13140604467805519</v>
      </c>
      <c r="EV16" s="587">
        <v>0</v>
      </c>
      <c r="EW16" s="588">
        <v>0</v>
      </c>
      <c r="EX16" s="587">
        <v>2</v>
      </c>
      <c r="EY16" s="588">
        <v>0.39603960396039606</v>
      </c>
      <c r="EZ16" s="579">
        <v>0</v>
      </c>
      <c r="FA16" s="578">
        <v>0</v>
      </c>
      <c r="FB16" s="579">
        <v>0</v>
      </c>
      <c r="FC16" s="578">
        <v>0</v>
      </c>
      <c r="FD16" s="579">
        <v>0</v>
      </c>
      <c r="FE16" s="578">
        <v>0</v>
      </c>
      <c r="FF16" s="579">
        <v>0</v>
      </c>
      <c r="FG16" s="578">
        <v>0</v>
      </c>
      <c r="FH16" s="579">
        <v>0</v>
      </c>
      <c r="FI16" s="578">
        <v>0</v>
      </c>
      <c r="FJ16" s="579">
        <v>0</v>
      </c>
      <c r="FK16" s="578">
        <v>0</v>
      </c>
      <c r="FL16" s="579">
        <v>0</v>
      </c>
      <c r="FM16" s="578">
        <v>0</v>
      </c>
      <c r="FN16" s="579">
        <v>0</v>
      </c>
      <c r="FO16" s="588">
        <v>0</v>
      </c>
      <c r="FP16" s="587">
        <v>0</v>
      </c>
      <c r="FQ16" s="588">
        <v>0</v>
      </c>
      <c r="FR16" s="587">
        <v>0</v>
      </c>
      <c r="FS16" s="588">
        <v>0</v>
      </c>
      <c r="FT16" s="587">
        <v>0</v>
      </c>
      <c r="FU16" s="588">
        <v>0</v>
      </c>
      <c r="FV16" s="579">
        <v>0</v>
      </c>
      <c r="FW16" s="578">
        <v>0</v>
      </c>
      <c r="FX16" s="579">
        <v>0</v>
      </c>
      <c r="FY16" s="578">
        <v>0</v>
      </c>
      <c r="FZ16" s="579">
        <v>0</v>
      </c>
      <c r="GA16" s="578">
        <v>0</v>
      </c>
      <c r="GB16" s="579">
        <v>0</v>
      </c>
      <c r="GC16" s="578">
        <v>0</v>
      </c>
      <c r="GD16" s="579">
        <v>0</v>
      </c>
      <c r="GE16" s="578">
        <v>0</v>
      </c>
      <c r="GF16" s="579">
        <v>0</v>
      </c>
      <c r="GG16" s="578">
        <v>0</v>
      </c>
      <c r="GH16" s="579">
        <v>0</v>
      </c>
      <c r="GI16" s="578">
        <v>0</v>
      </c>
      <c r="GJ16" s="579">
        <v>0</v>
      </c>
      <c r="GK16" s="578">
        <v>0</v>
      </c>
      <c r="GL16" s="579">
        <v>0</v>
      </c>
      <c r="GM16" s="588">
        <v>0</v>
      </c>
      <c r="GN16" s="587">
        <v>0</v>
      </c>
      <c r="GO16" s="588">
        <v>0</v>
      </c>
      <c r="GP16" s="587">
        <v>0</v>
      </c>
      <c r="GQ16" s="588">
        <v>0</v>
      </c>
      <c r="GR16" s="579">
        <v>0</v>
      </c>
      <c r="GS16" s="578">
        <v>0</v>
      </c>
      <c r="GT16" s="579">
        <v>0</v>
      </c>
      <c r="GU16" s="578">
        <v>0</v>
      </c>
      <c r="GV16" s="579">
        <v>0</v>
      </c>
      <c r="GW16" s="578">
        <v>0</v>
      </c>
      <c r="GX16" s="579">
        <v>0</v>
      </c>
      <c r="GY16" s="578">
        <v>0</v>
      </c>
      <c r="GZ16" s="579">
        <v>1</v>
      </c>
      <c r="HA16" s="578">
        <v>1.3333333333333333</v>
      </c>
      <c r="HB16" s="579">
        <v>0</v>
      </c>
      <c r="HC16" s="588">
        <v>0</v>
      </c>
      <c r="HD16" s="579">
        <v>0</v>
      </c>
      <c r="HE16" s="578">
        <v>0</v>
      </c>
      <c r="HF16" s="579">
        <v>0</v>
      </c>
      <c r="HG16" s="588">
        <v>0</v>
      </c>
      <c r="HH16" s="587">
        <v>0</v>
      </c>
      <c r="HI16" s="588">
        <v>0</v>
      </c>
      <c r="HJ16" s="587">
        <v>0</v>
      </c>
      <c r="HK16" s="588">
        <v>0</v>
      </c>
      <c r="HL16" s="587">
        <v>0</v>
      </c>
      <c r="HM16" s="588">
        <v>0</v>
      </c>
      <c r="HN16" s="579">
        <v>0</v>
      </c>
      <c r="HO16" s="578">
        <v>0</v>
      </c>
      <c r="HP16" s="596">
        <v>0</v>
      </c>
      <c r="HQ16" s="578">
        <v>0</v>
      </c>
      <c r="HR16" s="579">
        <v>0</v>
      </c>
      <c r="HS16" s="578">
        <v>0</v>
      </c>
      <c r="HT16" s="579">
        <v>0</v>
      </c>
      <c r="HU16" s="578">
        <v>0</v>
      </c>
      <c r="HV16" s="579">
        <v>0</v>
      </c>
      <c r="HW16" s="578">
        <v>0</v>
      </c>
      <c r="HX16" s="579">
        <v>0</v>
      </c>
      <c r="HY16" s="588">
        <v>0</v>
      </c>
      <c r="HZ16" s="579">
        <v>0</v>
      </c>
      <c r="IA16" s="578">
        <v>0</v>
      </c>
      <c r="IB16" s="579">
        <v>0</v>
      </c>
      <c r="IC16" s="588">
        <v>0</v>
      </c>
      <c r="ID16" s="587">
        <v>0</v>
      </c>
      <c r="IE16" s="588">
        <v>0</v>
      </c>
      <c r="IF16" s="587">
        <v>0</v>
      </c>
      <c r="IG16" s="588">
        <v>0</v>
      </c>
      <c r="IH16" s="587">
        <v>0</v>
      </c>
      <c r="II16" s="588">
        <v>0</v>
      </c>
      <c r="IJ16" s="580">
        <v>0</v>
      </c>
      <c r="IK16" s="581">
        <v>0</v>
      </c>
      <c r="IL16" s="580">
        <v>0</v>
      </c>
      <c r="IM16" s="581">
        <v>0</v>
      </c>
      <c r="IN16" s="969">
        <v>1</v>
      </c>
      <c r="IO16" s="581">
        <v>1.2658227848101267</v>
      </c>
      <c r="IP16" s="969">
        <v>0</v>
      </c>
      <c r="IQ16" s="581">
        <v>0</v>
      </c>
      <c r="IR16" s="579">
        <v>0</v>
      </c>
      <c r="IS16" s="578">
        <v>0</v>
      </c>
      <c r="IT16" s="579">
        <v>0</v>
      </c>
      <c r="IU16" s="588">
        <v>0</v>
      </c>
      <c r="IV16" s="579">
        <v>0</v>
      </c>
      <c r="IW16" s="578">
        <v>0</v>
      </c>
      <c r="IX16" s="579">
        <v>1</v>
      </c>
      <c r="IY16" s="588">
        <v>3.0303030303030303</v>
      </c>
      <c r="IZ16" s="579">
        <v>0</v>
      </c>
      <c r="JA16" s="588">
        <v>0</v>
      </c>
      <c r="JB16" s="587">
        <v>0</v>
      </c>
      <c r="JC16" s="588">
        <v>0</v>
      </c>
      <c r="JD16" s="984">
        <v>0</v>
      </c>
      <c r="JE16" s="956">
        <v>0</v>
      </c>
    </row>
    <row r="17" spans="1:265" s="985" customFormat="1" ht="21">
      <c r="A17" s="968" t="s">
        <v>45</v>
      </c>
      <c r="B17" s="596">
        <v>1</v>
      </c>
      <c r="C17" s="578">
        <v>1.3579576317218903E-2</v>
      </c>
      <c r="D17" s="596">
        <v>1</v>
      </c>
      <c r="E17" s="578">
        <v>1.2669453946534905E-2</v>
      </c>
      <c r="F17" s="596">
        <v>1</v>
      </c>
      <c r="G17" s="578">
        <v>1.3008976193573565E-2</v>
      </c>
      <c r="H17" s="651">
        <v>0</v>
      </c>
      <c r="I17" s="578">
        <v>0</v>
      </c>
      <c r="J17" s="651">
        <v>0</v>
      </c>
      <c r="K17" s="578">
        <v>0</v>
      </c>
      <c r="L17" s="651">
        <v>0</v>
      </c>
      <c r="M17" s="578">
        <v>0</v>
      </c>
      <c r="N17" s="651">
        <v>0</v>
      </c>
      <c r="O17" s="578">
        <v>0</v>
      </c>
      <c r="P17" s="651">
        <v>1</v>
      </c>
      <c r="Q17" s="578">
        <v>1.6260162601626018E-2</v>
      </c>
      <c r="R17" s="651">
        <v>0</v>
      </c>
      <c r="S17" s="578">
        <v>0</v>
      </c>
      <c r="T17" s="651">
        <v>0</v>
      </c>
      <c r="U17" s="588">
        <v>0</v>
      </c>
      <c r="V17" s="964">
        <v>0</v>
      </c>
      <c r="W17" s="588">
        <v>0</v>
      </c>
      <c r="X17" s="970">
        <v>1</v>
      </c>
      <c r="Y17" s="581">
        <v>2.8034763106251751E-2</v>
      </c>
      <c r="Z17" s="970">
        <v>0</v>
      </c>
      <c r="AA17" s="581">
        <v>0</v>
      </c>
      <c r="AB17" s="970">
        <v>1</v>
      </c>
      <c r="AC17" s="581">
        <v>2.6574541589157587E-2</v>
      </c>
      <c r="AD17" s="970">
        <v>0</v>
      </c>
      <c r="AE17" s="581">
        <v>0</v>
      </c>
      <c r="AF17" s="970">
        <v>0</v>
      </c>
      <c r="AG17" s="581">
        <v>0</v>
      </c>
      <c r="AH17" s="970">
        <v>0</v>
      </c>
      <c r="AI17" s="581">
        <v>0</v>
      </c>
      <c r="AJ17" s="970">
        <v>0</v>
      </c>
      <c r="AK17" s="581">
        <v>0</v>
      </c>
      <c r="AL17" s="970">
        <v>1</v>
      </c>
      <c r="AM17" s="581">
        <v>2.8336639274582034E-2</v>
      </c>
      <c r="AN17" s="970">
        <v>0</v>
      </c>
      <c r="AO17" s="956">
        <v>0</v>
      </c>
      <c r="AP17" s="967">
        <v>0</v>
      </c>
      <c r="AQ17" s="956">
        <v>0</v>
      </c>
      <c r="AR17" s="967">
        <v>0</v>
      </c>
      <c r="AS17" s="956">
        <v>0</v>
      </c>
      <c r="AT17" s="651">
        <v>0</v>
      </c>
      <c r="AU17" s="578">
        <v>0</v>
      </c>
      <c r="AV17" s="651">
        <v>1</v>
      </c>
      <c r="AW17" s="578">
        <v>0.31645569620253167</v>
      </c>
      <c r="AX17" s="651">
        <v>0</v>
      </c>
      <c r="AY17" s="578">
        <v>0</v>
      </c>
      <c r="AZ17" s="651">
        <v>0</v>
      </c>
      <c r="BA17" s="578">
        <v>0</v>
      </c>
      <c r="BB17" s="651">
        <v>0</v>
      </c>
      <c r="BC17" s="578">
        <v>0</v>
      </c>
      <c r="BD17" s="651">
        <v>0</v>
      </c>
      <c r="BE17" s="578">
        <v>0</v>
      </c>
      <c r="BF17" s="651">
        <v>0</v>
      </c>
      <c r="BG17" s="578">
        <v>0</v>
      </c>
      <c r="BH17" s="651">
        <v>0</v>
      </c>
      <c r="BI17" s="578">
        <v>0</v>
      </c>
      <c r="BJ17" s="651">
        <v>0</v>
      </c>
      <c r="BK17" s="578">
        <v>0</v>
      </c>
      <c r="BL17" s="651">
        <v>0</v>
      </c>
      <c r="BM17" s="588">
        <v>0</v>
      </c>
      <c r="BN17" s="964">
        <v>0</v>
      </c>
      <c r="BO17" s="588">
        <v>0</v>
      </c>
      <c r="BP17" s="651">
        <v>0</v>
      </c>
      <c r="BQ17" s="578">
        <v>0</v>
      </c>
      <c r="BR17" s="651">
        <v>0</v>
      </c>
      <c r="BS17" s="578">
        <v>0</v>
      </c>
      <c r="BT17" s="651">
        <v>0</v>
      </c>
      <c r="BU17" s="578">
        <v>0</v>
      </c>
      <c r="BV17" s="651">
        <v>0</v>
      </c>
      <c r="BW17" s="578">
        <v>0</v>
      </c>
      <c r="BX17" s="651">
        <v>0</v>
      </c>
      <c r="BY17" s="578">
        <v>0</v>
      </c>
      <c r="BZ17" s="579">
        <v>0</v>
      </c>
      <c r="CA17" s="588">
        <v>0</v>
      </c>
      <c r="CB17" s="579">
        <v>0</v>
      </c>
      <c r="CC17" s="578">
        <v>0</v>
      </c>
      <c r="CD17" s="579">
        <v>0</v>
      </c>
      <c r="CE17" s="578">
        <v>0</v>
      </c>
      <c r="CF17" s="579">
        <v>0</v>
      </c>
      <c r="CG17" s="588">
        <v>0</v>
      </c>
      <c r="CH17" s="587"/>
      <c r="CI17" s="588">
        <v>0</v>
      </c>
      <c r="CJ17" s="963">
        <v>0</v>
      </c>
      <c r="CK17" s="588">
        <v>0</v>
      </c>
      <c r="CL17" s="596">
        <v>0</v>
      </c>
      <c r="CM17" s="578">
        <v>0</v>
      </c>
      <c r="CN17" s="596">
        <v>0</v>
      </c>
      <c r="CO17" s="578">
        <v>0</v>
      </c>
      <c r="CP17" s="596">
        <v>0</v>
      </c>
      <c r="CQ17" s="578">
        <v>0</v>
      </c>
      <c r="CR17" s="579">
        <v>0</v>
      </c>
      <c r="CS17" s="578">
        <v>0</v>
      </c>
      <c r="CT17" s="579">
        <v>0</v>
      </c>
      <c r="CU17" s="578">
        <v>0</v>
      </c>
      <c r="CV17" s="579">
        <v>0</v>
      </c>
      <c r="CW17" s="578">
        <v>0</v>
      </c>
      <c r="CX17" s="596">
        <v>0</v>
      </c>
      <c r="CY17" s="578">
        <v>0</v>
      </c>
      <c r="CZ17" s="596">
        <v>0</v>
      </c>
      <c r="DA17" s="578">
        <v>0</v>
      </c>
      <c r="DB17" s="596">
        <v>0</v>
      </c>
      <c r="DC17" s="588">
        <v>0</v>
      </c>
      <c r="DD17" s="963">
        <v>0</v>
      </c>
      <c r="DE17" s="588">
        <v>0</v>
      </c>
      <c r="DF17" s="963">
        <v>0</v>
      </c>
      <c r="DG17" s="588">
        <v>0</v>
      </c>
      <c r="DH17" s="579">
        <v>0</v>
      </c>
      <c r="DI17" s="578">
        <v>0</v>
      </c>
      <c r="DJ17" s="596">
        <v>0</v>
      </c>
      <c r="DK17" s="578">
        <v>0</v>
      </c>
      <c r="DL17" s="579">
        <v>0</v>
      </c>
      <c r="DM17" s="578">
        <v>0</v>
      </c>
      <c r="DN17" s="579">
        <v>0</v>
      </c>
      <c r="DO17" s="578">
        <v>0</v>
      </c>
      <c r="DP17" s="579">
        <v>0</v>
      </c>
      <c r="DQ17" s="578">
        <v>0</v>
      </c>
      <c r="DR17" s="579">
        <v>0</v>
      </c>
      <c r="DS17" s="588">
        <v>0</v>
      </c>
      <c r="DT17" s="579">
        <v>0</v>
      </c>
      <c r="DU17" s="578">
        <v>0</v>
      </c>
      <c r="DV17" s="579">
        <v>0</v>
      </c>
      <c r="DW17" s="965">
        <v>0</v>
      </c>
      <c r="DX17" s="971">
        <v>0</v>
      </c>
      <c r="DY17" s="965">
        <v>0</v>
      </c>
      <c r="DZ17" s="966">
        <v>0</v>
      </c>
      <c r="EA17" s="588">
        <v>0</v>
      </c>
      <c r="EB17" s="587">
        <v>0</v>
      </c>
      <c r="EC17" s="588">
        <v>0</v>
      </c>
      <c r="ED17" s="596">
        <v>0</v>
      </c>
      <c r="EE17" s="578">
        <v>0</v>
      </c>
      <c r="EF17" s="596">
        <v>0</v>
      </c>
      <c r="EG17" s="578">
        <v>0</v>
      </c>
      <c r="EH17" s="596">
        <v>0</v>
      </c>
      <c r="EI17" s="578">
        <v>0</v>
      </c>
      <c r="EJ17" s="579">
        <v>0</v>
      </c>
      <c r="EK17" s="578">
        <v>0</v>
      </c>
      <c r="EL17" s="579">
        <v>0</v>
      </c>
      <c r="EM17" s="578">
        <v>0</v>
      </c>
      <c r="EN17" s="579">
        <v>0</v>
      </c>
      <c r="EO17" s="588">
        <v>0</v>
      </c>
      <c r="EP17" s="579">
        <v>0</v>
      </c>
      <c r="EQ17" s="578">
        <v>0</v>
      </c>
      <c r="ER17" s="579">
        <v>0</v>
      </c>
      <c r="ES17" s="588">
        <v>0</v>
      </c>
      <c r="ET17" s="587">
        <v>0</v>
      </c>
      <c r="EU17" s="588">
        <v>0</v>
      </c>
      <c r="EV17" s="587">
        <v>0</v>
      </c>
      <c r="EW17" s="588">
        <v>0</v>
      </c>
      <c r="EX17" s="587">
        <v>0</v>
      </c>
      <c r="EY17" s="588">
        <v>0</v>
      </c>
      <c r="EZ17" s="579">
        <v>0</v>
      </c>
      <c r="FA17" s="578">
        <v>0</v>
      </c>
      <c r="FB17" s="579">
        <v>0</v>
      </c>
      <c r="FC17" s="578">
        <v>0</v>
      </c>
      <c r="FD17" s="579">
        <v>0</v>
      </c>
      <c r="FE17" s="578">
        <v>0</v>
      </c>
      <c r="FF17" s="579">
        <v>0</v>
      </c>
      <c r="FG17" s="578">
        <v>0</v>
      </c>
      <c r="FH17" s="579">
        <v>0</v>
      </c>
      <c r="FI17" s="578">
        <v>0</v>
      </c>
      <c r="FJ17" s="579">
        <v>0</v>
      </c>
      <c r="FK17" s="578">
        <v>0</v>
      </c>
      <c r="FL17" s="579">
        <v>0</v>
      </c>
      <c r="FM17" s="578">
        <v>0</v>
      </c>
      <c r="FN17" s="579">
        <v>0</v>
      </c>
      <c r="FO17" s="588">
        <v>0</v>
      </c>
      <c r="FP17" s="587">
        <v>0</v>
      </c>
      <c r="FQ17" s="588">
        <v>0</v>
      </c>
      <c r="FR17" s="587">
        <v>0</v>
      </c>
      <c r="FS17" s="588">
        <v>0</v>
      </c>
      <c r="FT17" s="587">
        <v>0</v>
      </c>
      <c r="FU17" s="588">
        <v>0</v>
      </c>
      <c r="FV17" s="579">
        <v>0</v>
      </c>
      <c r="FW17" s="578">
        <v>0</v>
      </c>
      <c r="FX17" s="579">
        <v>0</v>
      </c>
      <c r="FY17" s="578">
        <v>0</v>
      </c>
      <c r="FZ17" s="579">
        <v>0</v>
      </c>
      <c r="GA17" s="578">
        <v>0</v>
      </c>
      <c r="GB17" s="579">
        <v>0</v>
      </c>
      <c r="GC17" s="578">
        <v>0</v>
      </c>
      <c r="GD17" s="579">
        <v>0</v>
      </c>
      <c r="GE17" s="578">
        <v>0</v>
      </c>
      <c r="GF17" s="579">
        <v>0</v>
      </c>
      <c r="GG17" s="578">
        <v>0</v>
      </c>
      <c r="GH17" s="579">
        <v>0</v>
      </c>
      <c r="GI17" s="578">
        <v>0</v>
      </c>
      <c r="GJ17" s="579">
        <v>0</v>
      </c>
      <c r="GK17" s="578">
        <v>0</v>
      </c>
      <c r="GL17" s="579">
        <v>0</v>
      </c>
      <c r="GM17" s="588">
        <v>0</v>
      </c>
      <c r="GN17" s="587">
        <v>0</v>
      </c>
      <c r="GO17" s="588">
        <v>0</v>
      </c>
      <c r="GP17" s="587">
        <v>0</v>
      </c>
      <c r="GQ17" s="588">
        <v>0</v>
      </c>
      <c r="GR17" s="579">
        <v>0</v>
      </c>
      <c r="GS17" s="578">
        <v>0</v>
      </c>
      <c r="GT17" s="579">
        <v>0</v>
      </c>
      <c r="GU17" s="578">
        <v>0</v>
      </c>
      <c r="GV17" s="579">
        <v>0</v>
      </c>
      <c r="GW17" s="578">
        <v>0</v>
      </c>
      <c r="GX17" s="579">
        <v>0</v>
      </c>
      <c r="GY17" s="578">
        <v>0</v>
      </c>
      <c r="GZ17" s="579">
        <v>0</v>
      </c>
      <c r="HA17" s="578">
        <v>0</v>
      </c>
      <c r="HB17" s="579">
        <v>0</v>
      </c>
      <c r="HC17" s="588">
        <v>0</v>
      </c>
      <c r="HD17" s="579">
        <v>0</v>
      </c>
      <c r="HE17" s="578">
        <v>0</v>
      </c>
      <c r="HF17" s="579">
        <v>0</v>
      </c>
      <c r="HG17" s="588">
        <v>0</v>
      </c>
      <c r="HH17" s="587">
        <v>0</v>
      </c>
      <c r="HI17" s="588">
        <v>0</v>
      </c>
      <c r="HJ17" s="587">
        <v>0</v>
      </c>
      <c r="HK17" s="588">
        <v>0</v>
      </c>
      <c r="HL17" s="587">
        <v>0</v>
      </c>
      <c r="HM17" s="588">
        <v>0</v>
      </c>
      <c r="HN17" s="579">
        <v>0</v>
      </c>
      <c r="HO17" s="578">
        <v>0</v>
      </c>
      <c r="HP17" s="596">
        <v>0</v>
      </c>
      <c r="HQ17" s="578">
        <v>0</v>
      </c>
      <c r="HR17" s="579">
        <v>0</v>
      </c>
      <c r="HS17" s="578">
        <v>0</v>
      </c>
      <c r="HT17" s="579">
        <v>0</v>
      </c>
      <c r="HU17" s="578">
        <v>0</v>
      </c>
      <c r="HV17" s="579">
        <v>0</v>
      </c>
      <c r="HW17" s="578">
        <v>0</v>
      </c>
      <c r="HX17" s="579">
        <v>0</v>
      </c>
      <c r="HY17" s="588">
        <v>0</v>
      </c>
      <c r="HZ17" s="579">
        <v>0</v>
      </c>
      <c r="IA17" s="578">
        <v>0</v>
      </c>
      <c r="IB17" s="579">
        <v>0</v>
      </c>
      <c r="IC17" s="588">
        <v>0</v>
      </c>
      <c r="ID17" s="587"/>
      <c r="IE17" s="588">
        <v>0</v>
      </c>
      <c r="IF17" s="587">
        <v>0</v>
      </c>
      <c r="IG17" s="588">
        <v>0</v>
      </c>
      <c r="IH17" s="587">
        <v>0</v>
      </c>
      <c r="II17" s="588">
        <v>0</v>
      </c>
      <c r="IJ17" s="580">
        <v>0</v>
      </c>
      <c r="IK17" s="581">
        <v>0</v>
      </c>
      <c r="IL17" s="580">
        <v>0</v>
      </c>
      <c r="IM17" s="581">
        <v>0</v>
      </c>
      <c r="IN17" s="969">
        <v>0</v>
      </c>
      <c r="IO17" s="581">
        <v>0</v>
      </c>
      <c r="IP17" s="969">
        <v>0</v>
      </c>
      <c r="IQ17" s="581">
        <v>0</v>
      </c>
      <c r="IR17" s="579">
        <v>0</v>
      </c>
      <c r="IS17" s="578">
        <v>0</v>
      </c>
      <c r="IT17" s="579">
        <v>0</v>
      </c>
      <c r="IU17" s="588">
        <v>0</v>
      </c>
      <c r="IV17" s="579">
        <v>0</v>
      </c>
      <c r="IW17" s="578">
        <v>0</v>
      </c>
      <c r="IX17" s="579">
        <v>0</v>
      </c>
      <c r="IY17" s="588">
        <v>0</v>
      </c>
      <c r="IZ17" s="579">
        <v>0</v>
      </c>
      <c r="JA17" s="588">
        <v>0</v>
      </c>
      <c r="JB17" s="587">
        <v>0</v>
      </c>
      <c r="JC17" s="588">
        <v>0</v>
      </c>
      <c r="JD17" s="984">
        <v>0</v>
      </c>
      <c r="JE17" s="956">
        <v>0</v>
      </c>
    </row>
    <row r="18" spans="1:265" s="960" customFormat="1" ht="21">
      <c r="A18" s="962" t="s">
        <v>20</v>
      </c>
      <c r="B18" s="963">
        <v>10</v>
      </c>
      <c r="C18" s="588">
        <v>0.13579576317218903</v>
      </c>
      <c r="D18" s="963">
        <v>7</v>
      </c>
      <c r="E18" s="588">
        <v>8.8686177625744336E-2</v>
      </c>
      <c r="F18" s="963">
        <v>2</v>
      </c>
      <c r="G18" s="588">
        <v>2.6017952387147131E-2</v>
      </c>
      <c r="H18" s="964">
        <v>13</v>
      </c>
      <c r="I18" s="588">
        <v>0.19765850691804773</v>
      </c>
      <c r="J18" s="964">
        <v>10</v>
      </c>
      <c r="K18" s="588">
        <v>0.14806040864672787</v>
      </c>
      <c r="L18" s="964">
        <v>1</v>
      </c>
      <c r="M18" s="588">
        <v>1.4806040864672786E-2</v>
      </c>
      <c r="N18" s="964">
        <v>8</v>
      </c>
      <c r="O18" s="578">
        <v>0.12509773260359655</v>
      </c>
      <c r="P18" s="964">
        <v>13</v>
      </c>
      <c r="Q18" s="578">
        <v>0.21138211382113822</v>
      </c>
      <c r="R18" s="651">
        <v>6</v>
      </c>
      <c r="S18" s="578">
        <v>0.10355540214014498</v>
      </c>
      <c r="T18" s="651">
        <v>6</v>
      </c>
      <c r="U18" s="588">
        <v>0.11254924029262803</v>
      </c>
      <c r="V18" s="964">
        <v>3</v>
      </c>
      <c r="W18" s="588">
        <v>5.7504312823461759E-2</v>
      </c>
      <c r="X18" s="967">
        <v>7</v>
      </c>
      <c r="Y18" s="956">
        <v>0.19624334174376226</v>
      </c>
      <c r="Z18" s="967">
        <v>3</v>
      </c>
      <c r="AA18" s="956">
        <v>7.6942805847653242E-2</v>
      </c>
      <c r="AB18" s="967">
        <v>0</v>
      </c>
      <c r="AC18" s="956">
        <v>0</v>
      </c>
      <c r="AD18" s="967">
        <v>1</v>
      </c>
      <c r="AE18" s="956">
        <v>2.956830277942046E-2</v>
      </c>
      <c r="AF18" s="967">
        <v>3</v>
      </c>
      <c r="AG18" s="956">
        <v>8.3798882681564241E-2</v>
      </c>
      <c r="AH18" s="967">
        <v>0</v>
      </c>
      <c r="AI18" s="581">
        <v>0</v>
      </c>
      <c r="AJ18" s="967">
        <v>1</v>
      </c>
      <c r="AK18" s="581">
        <v>2.7654867256637169E-2</v>
      </c>
      <c r="AL18" s="970">
        <v>1</v>
      </c>
      <c r="AM18" s="581">
        <v>2.8336639274582034E-2</v>
      </c>
      <c r="AN18" s="970">
        <v>0</v>
      </c>
      <c r="AO18" s="956">
        <v>0</v>
      </c>
      <c r="AP18" s="967">
        <v>0</v>
      </c>
      <c r="AQ18" s="956">
        <v>0</v>
      </c>
      <c r="AR18" s="967">
        <v>0</v>
      </c>
      <c r="AS18" s="956">
        <v>0</v>
      </c>
      <c r="AT18" s="964">
        <v>2</v>
      </c>
      <c r="AU18" s="588">
        <v>0.64935064935064934</v>
      </c>
      <c r="AV18" s="964">
        <v>0</v>
      </c>
      <c r="AW18" s="588">
        <v>0</v>
      </c>
      <c r="AX18" s="964">
        <v>0</v>
      </c>
      <c r="AY18" s="588">
        <v>0</v>
      </c>
      <c r="AZ18" s="964">
        <v>0</v>
      </c>
      <c r="BA18" s="588">
        <v>0</v>
      </c>
      <c r="BB18" s="964">
        <v>3</v>
      </c>
      <c r="BC18" s="588">
        <v>1.2820512820512822</v>
      </c>
      <c r="BD18" s="651">
        <v>1</v>
      </c>
      <c r="BE18" s="578">
        <v>0.50505050505050508</v>
      </c>
      <c r="BF18" s="651">
        <v>0</v>
      </c>
      <c r="BG18" s="578">
        <v>0</v>
      </c>
      <c r="BH18" s="651">
        <v>6</v>
      </c>
      <c r="BI18" s="578">
        <v>3.2608695652173911</v>
      </c>
      <c r="BJ18" s="651">
        <v>1</v>
      </c>
      <c r="BK18" s="578">
        <v>0.50251256281407031</v>
      </c>
      <c r="BL18" s="651">
        <v>0</v>
      </c>
      <c r="BM18" s="588">
        <v>0</v>
      </c>
      <c r="BN18" s="964">
        <v>1</v>
      </c>
      <c r="BO18" s="588">
        <v>0.56497175141242939</v>
      </c>
      <c r="BP18" s="964">
        <v>0</v>
      </c>
      <c r="BQ18" s="588">
        <v>0</v>
      </c>
      <c r="BR18" s="964">
        <v>1</v>
      </c>
      <c r="BS18" s="588">
        <v>0.15037593984962405</v>
      </c>
      <c r="BT18" s="964">
        <v>0</v>
      </c>
      <c r="BU18" s="588">
        <v>0</v>
      </c>
      <c r="BV18" s="964">
        <v>1</v>
      </c>
      <c r="BW18" s="588">
        <v>0.21645021645021645</v>
      </c>
      <c r="BX18" s="964">
        <v>1</v>
      </c>
      <c r="BY18" s="588">
        <v>0.2178649237472767</v>
      </c>
      <c r="BZ18" s="587">
        <v>0</v>
      </c>
      <c r="CA18" s="588">
        <v>0</v>
      </c>
      <c r="CB18" s="587">
        <v>1</v>
      </c>
      <c r="CC18" s="578">
        <v>0.20661157024793389</v>
      </c>
      <c r="CD18" s="579">
        <v>0</v>
      </c>
      <c r="CE18" s="578">
        <v>0</v>
      </c>
      <c r="CF18" s="579">
        <v>2</v>
      </c>
      <c r="CG18" s="588">
        <v>0.47505938242280288</v>
      </c>
      <c r="CH18" s="587">
        <v>2</v>
      </c>
      <c r="CI18" s="588">
        <v>0.47732696897374705</v>
      </c>
      <c r="CJ18" s="963">
        <v>0</v>
      </c>
      <c r="CK18" s="588">
        <v>0</v>
      </c>
      <c r="CL18" s="963">
        <v>0</v>
      </c>
      <c r="CM18" s="588">
        <v>0</v>
      </c>
      <c r="CN18" s="963">
        <v>1</v>
      </c>
      <c r="CO18" s="588">
        <v>8.5910652920962199E-2</v>
      </c>
      <c r="CP18" s="963">
        <v>0</v>
      </c>
      <c r="CQ18" s="588">
        <v>0</v>
      </c>
      <c r="CR18" s="587">
        <v>3</v>
      </c>
      <c r="CS18" s="588">
        <v>0.31088082901554404</v>
      </c>
      <c r="CT18" s="587">
        <v>0</v>
      </c>
      <c r="CU18" s="588">
        <v>0</v>
      </c>
      <c r="CV18" s="587">
        <v>0</v>
      </c>
      <c r="CW18" s="588">
        <v>0</v>
      </c>
      <c r="CX18" s="963">
        <v>5</v>
      </c>
      <c r="CY18" s="578">
        <v>0.61274509803921573</v>
      </c>
      <c r="CZ18" s="596">
        <v>2</v>
      </c>
      <c r="DA18" s="578">
        <v>0.25477707006369427</v>
      </c>
      <c r="DB18" s="596">
        <v>1</v>
      </c>
      <c r="DC18" s="588">
        <v>0.13089005235602094</v>
      </c>
      <c r="DD18" s="963">
        <v>3</v>
      </c>
      <c r="DE18" s="588">
        <v>0.38510911424903727</v>
      </c>
      <c r="DF18" s="963">
        <v>1</v>
      </c>
      <c r="DG18" s="588">
        <v>0.12886597938144329</v>
      </c>
      <c r="DH18" s="587">
        <v>0</v>
      </c>
      <c r="DI18" s="588">
        <v>0</v>
      </c>
      <c r="DJ18" s="963">
        <v>0</v>
      </c>
      <c r="DK18" s="588">
        <v>0</v>
      </c>
      <c r="DL18" s="587">
        <v>0</v>
      </c>
      <c r="DM18" s="588">
        <v>0</v>
      </c>
      <c r="DN18" s="587">
        <v>0</v>
      </c>
      <c r="DO18" s="588">
        <v>0</v>
      </c>
      <c r="DP18" s="587">
        <v>0</v>
      </c>
      <c r="DQ18" s="588">
        <v>0</v>
      </c>
      <c r="DR18" s="587">
        <v>0</v>
      </c>
      <c r="DS18" s="588">
        <v>0</v>
      </c>
      <c r="DT18" s="587">
        <v>0</v>
      </c>
      <c r="DU18" s="578">
        <v>0</v>
      </c>
      <c r="DV18" s="579">
        <v>1</v>
      </c>
      <c r="DW18" s="965">
        <v>1.7241379310344827</v>
      </c>
      <c r="DX18" s="971">
        <v>0</v>
      </c>
      <c r="DY18" s="965">
        <v>0</v>
      </c>
      <c r="DZ18" s="966">
        <v>0</v>
      </c>
      <c r="EA18" s="588">
        <v>0</v>
      </c>
      <c r="EB18" s="587">
        <v>0</v>
      </c>
      <c r="EC18" s="588">
        <v>0</v>
      </c>
      <c r="ED18" s="963">
        <v>0</v>
      </c>
      <c r="EE18" s="588">
        <v>0</v>
      </c>
      <c r="EF18" s="963">
        <v>0</v>
      </c>
      <c r="EG18" s="588">
        <v>0</v>
      </c>
      <c r="EH18" s="963">
        <v>0</v>
      </c>
      <c r="EI18" s="588">
        <v>0</v>
      </c>
      <c r="EJ18" s="587">
        <v>0</v>
      </c>
      <c r="EK18" s="588">
        <v>0</v>
      </c>
      <c r="EL18" s="587">
        <v>2</v>
      </c>
      <c r="EM18" s="588">
        <v>0.20618556701030927</v>
      </c>
      <c r="EN18" s="587">
        <v>0</v>
      </c>
      <c r="EO18" s="588">
        <v>0</v>
      </c>
      <c r="EP18" s="587">
        <v>0</v>
      </c>
      <c r="EQ18" s="578">
        <v>0</v>
      </c>
      <c r="ER18" s="579">
        <v>1</v>
      </c>
      <c r="ES18" s="588">
        <v>0.11876484560570072</v>
      </c>
      <c r="ET18" s="587">
        <v>1</v>
      </c>
      <c r="EU18" s="588">
        <v>0.13140604467805519</v>
      </c>
      <c r="EV18" s="587">
        <v>0</v>
      </c>
      <c r="EW18" s="588">
        <v>0</v>
      </c>
      <c r="EX18" s="587">
        <v>0</v>
      </c>
      <c r="EY18" s="588">
        <v>0</v>
      </c>
      <c r="EZ18" s="587">
        <v>1</v>
      </c>
      <c r="FA18" s="588">
        <v>0.41152263374485598</v>
      </c>
      <c r="FB18" s="587">
        <v>1</v>
      </c>
      <c r="FC18" s="588">
        <v>0.44444444444444442</v>
      </c>
      <c r="FD18" s="587">
        <v>2</v>
      </c>
      <c r="FE18" s="588">
        <v>0.85836909871244638</v>
      </c>
      <c r="FF18" s="587">
        <v>5</v>
      </c>
      <c r="FG18" s="588">
        <v>2.8248587570621471</v>
      </c>
      <c r="FH18" s="587">
        <v>0</v>
      </c>
      <c r="FI18" s="588">
        <v>0</v>
      </c>
      <c r="FJ18" s="587">
        <v>0</v>
      </c>
      <c r="FK18" s="578">
        <v>0</v>
      </c>
      <c r="FL18" s="587">
        <v>1</v>
      </c>
      <c r="FM18" s="578">
        <v>0.83333333333333337</v>
      </c>
      <c r="FN18" s="579">
        <v>2</v>
      </c>
      <c r="FO18" s="588">
        <v>1.7391304347826086</v>
      </c>
      <c r="FP18" s="587">
        <v>1</v>
      </c>
      <c r="FQ18" s="588">
        <v>1.0101010101010102</v>
      </c>
      <c r="FR18" s="587">
        <v>0</v>
      </c>
      <c r="FS18" s="588">
        <v>0</v>
      </c>
      <c r="FT18" s="587">
        <v>1</v>
      </c>
      <c r="FU18" s="588">
        <v>1.1235955056179776</v>
      </c>
      <c r="FV18" s="587">
        <v>0</v>
      </c>
      <c r="FW18" s="588">
        <v>0</v>
      </c>
      <c r="FX18" s="587">
        <v>0</v>
      </c>
      <c r="FY18" s="588">
        <v>0</v>
      </c>
      <c r="FZ18" s="587">
        <v>0</v>
      </c>
      <c r="GA18" s="588">
        <v>0</v>
      </c>
      <c r="GB18" s="587">
        <v>0</v>
      </c>
      <c r="GC18" s="588">
        <v>0</v>
      </c>
      <c r="GD18" s="587">
        <v>0</v>
      </c>
      <c r="GE18" s="588">
        <v>0</v>
      </c>
      <c r="GF18" s="587">
        <v>0</v>
      </c>
      <c r="GG18" s="578">
        <v>0</v>
      </c>
      <c r="GH18" s="587">
        <v>0</v>
      </c>
      <c r="GI18" s="578">
        <v>0</v>
      </c>
      <c r="GJ18" s="579">
        <v>0</v>
      </c>
      <c r="GK18" s="578">
        <v>0</v>
      </c>
      <c r="GL18" s="579">
        <v>0</v>
      </c>
      <c r="GM18" s="588">
        <v>0</v>
      </c>
      <c r="GN18" s="587">
        <v>1</v>
      </c>
      <c r="GO18" s="588">
        <v>3.5714285714285712</v>
      </c>
      <c r="GP18" s="587">
        <v>0</v>
      </c>
      <c r="GQ18" s="588">
        <v>0</v>
      </c>
      <c r="GR18" s="587">
        <v>0</v>
      </c>
      <c r="GS18" s="588">
        <v>0</v>
      </c>
      <c r="GT18" s="587">
        <v>1</v>
      </c>
      <c r="GU18" s="588">
        <v>1.1764705882352942</v>
      </c>
      <c r="GV18" s="587">
        <v>0</v>
      </c>
      <c r="GW18" s="588">
        <v>0</v>
      </c>
      <c r="GX18" s="587">
        <v>2</v>
      </c>
      <c r="GY18" s="588">
        <v>2.3809523809523809</v>
      </c>
      <c r="GZ18" s="587">
        <v>0</v>
      </c>
      <c r="HA18" s="588">
        <v>0</v>
      </c>
      <c r="HB18" s="587">
        <v>0</v>
      </c>
      <c r="HC18" s="588">
        <v>0</v>
      </c>
      <c r="HD18" s="587">
        <v>0</v>
      </c>
      <c r="HE18" s="578">
        <v>0</v>
      </c>
      <c r="HF18" s="579">
        <v>0</v>
      </c>
      <c r="HG18" s="588">
        <v>0</v>
      </c>
      <c r="HH18" s="587">
        <v>0</v>
      </c>
      <c r="HI18" s="588">
        <v>0</v>
      </c>
      <c r="HJ18" s="587">
        <v>0</v>
      </c>
      <c r="HK18" s="588">
        <v>0</v>
      </c>
      <c r="HL18" s="587">
        <v>0</v>
      </c>
      <c r="HM18" s="588">
        <v>0</v>
      </c>
      <c r="HN18" s="587">
        <v>0</v>
      </c>
      <c r="HO18" s="588">
        <v>0</v>
      </c>
      <c r="HP18" s="963">
        <v>0</v>
      </c>
      <c r="HQ18" s="588">
        <v>0</v>
      </c>
      <c r="HR18" s="587">
        <v>0</v>
      </c>
      <c r="HS18" s="588">
        <v>0</v>
      </c>
      <c r="HT18" s="587">
        <v>0</v>
      </c>
      <c r="HU18" s="588">
        <v>0</v>
      </c>
      <c r="HV18" s="587">
        <v>1</v>
      </c>
      <c r="HW18" s="588">
        <v>1.0638297872340425</v>
      </c>
      <c r="HX18" s="587">
        <v>0</v>
      </c>
      <c r="HY18" s="588">
        <v>0</v>
      </c>
      <c r="HZ18" s="587">
        <v>0</v>
      </c>
      <c r="IA18" s="578">
        <v>0</v>
      </c>
      <c r="IB18" s="579">
        <v>0</v>
      </c>
      <c r="IC18" s="588">
        <v>0</v>
      </c>
      <c r="ID18" s="587">
        <v>0</v>
      </c>
      <c r="IE18" s="588">
        <v>0</v>
      </c>
      <c r="IF18" s="587">
        <v>0</v>
      </c>
      <c r="IG18" s="588">
        <v>0</v>
      </c>
      <c r="IH18" s="587">
        <v>0</v>
      </c>
      <c r="II18" s="588">
        <v>0</v>
      </c>
      <c r="IJ18" s="960">
        <v>0</v>
      </c>
      <c r="IK18" s="956">
        <v>0</v>
      </c>
      <c r="IL18" s="960">
        <v>0</v>
      </c>
      <c r="IM18" s="956">
        <v>0</v>
      </c>
      <c r="IN18" s="959">
        <v>0</v>
      </c>
      <c r="IO18" s="956">
        <v>0</v>
      </c>
      <c r="IP18" s="959">
        <v>1</v>
      </c>
      <c r="IQ18" s="956">
        <v>1.3698630136986301</v>
      </c>
      <c r="IR18" s="587">
        <v>0</v>
      </c>
      <c r="IS18" s="588">
        <v>0</v>
      </c>
      <c r="IT18" s="587">
        <v>0</v>
      </c>
      <c r="IU18" s="588">
        <v>0</v>
      </c>
      <c r="IV18" s="587">
        <v>0</v>
      </c>
      <c r="IW18" s="578">
        <v>0</v>
      </c>
      <c r="IX18" s="579">
        <v>0</v>
      </c>
      <c r="IY18" s="588">
        <v>0</v>
      </c>
      <c r="IZ18" s="579">
        <v>0</v>
      </c>
      <c r="JA18" s="588">
        <v>0</v>
      </c>
      <c r="JB18" s="587">
        <v>0</v>
      </c>
      <c r="JC18" s="588">
        <v>0</v>
      </c>
      <c r="JD18" s="961">
        <v>0</v>
      </c>
      <c r="JE18" s="956">
        <v>0</v>
      </c>
    </row>
    <row r="19" spans="1:265" s="980" customFormat="1" ht="21">
      <c r="A19" s="978" t="s">
        <v>233</v>
      </c>
      <c r="B19" s="983">
        <v>1479</v>
      </c>
      <c r="C19" s="978">
        <v>20.084193373166759</v>
      </c>
      <c r="D19" s="983">
        <v>1664</v>
      </c>
      <c r="E19" s="976">
        <v>21.081971367034082</v>
      </c>
      <c r="F19" s="983">
        <v>1564</v>
      </c>
      <c r="G19" s="976">
        <v>20.346038766749057</v>
      </c>
      <c r="H19" s="983">
        <v>1350</v>
      </c>
      <c r="I19" s="976">
        <v>20.526075718412649</v>
      </c>
      <c r="J19" s="983">
        <v>1362</v>
      </c>
      <c r="K19" s="976">
        <v>20.165827657684336</v>
      </c>
      <c r="L19" s="983">
        <v>1259</v>
      </c>
      <c r="M19" s="976">
        <v>19.804939436841277</v>
      </c>
      <c r="N19" s="983">
        <v>1192</v>
      </c>
      <c r="O19" s="978">
        <v>18.639562157935888</v>
      </c>
      <c r="P19" s="983">
        <v>1024</v>
      </c>
      <c r="Q19" s="978">
        <v>16.650406504065042</v>
      </c>
      <c r="R19" s="983">
        <v>864</v>
      </c>
      <c r="S19" s="976">
        <v>14.911977908180877</v>
      </c>
      <c r="T19" s="983">
        <v>696</v>
      </c>
      <c r="U19" s="976">
        <v>13.055711873944849</v>
      </c>
      <c r="V19" s="983">
        <v>704</v>
      </c>
      <c r="W19" s="976">
        <v>13.494345409239026</v>
      </c>
      <c r="X19" s="983">
        <v>541</v>
      </c>
      <c r="Y19" s="978">
        <v>15.166806840482199</v>
      </c>
      <c r="Z19" s="983">
        <v>615</v>
      </c>
      <c r="AA19" s="978">
        <v>15.773275198768914</v>
      </c>
      <c r="AB19" s="983">
        <v>596</v>
      </c>
      <c r="AC19" s="976">
        <v>15.838426787137923</v>
      </c>
      <c r="AD19" s="983">
        <v>500</v>
      </c>
      <c r="AE19" s="978">
        <v>14.78415138971023</v>
      </c>
      <c r="AF19" s="983">
        <v>543</v>
      </c>
      <c r="AG19" s="978">
        <v>15.167597765363128</v>
      </c>
      <c r="AH19" s="983">
        <v>497</v>
      </c>
      <c r="AI19" s="978">
        <v>14.31864016133679</v>
      </c>
      <c r="AJ19" s="983">
        <v>481</v>
      </c>
      <c r="AK19" s="978">
        <v>13.301991150442477</v>
      </c>
      <c r="AL19" s="983">
        <v>434</v>
      </c>
      <c r="AM19" s="976">
        <v>12.298101445168603</v>
      </c>
      <c r="AN19" s="983">
        <v>357</v>
      </c>
      <c r="AO19" s="979">
        <v>10.76923076923077</v>
      </c>
      <c r="AP19" s="983">
        <v>250</v>
      </c>
      <c r="AQ19" s="979">
        <v>8.3528232542599401</v>
      </c>
      <c r="AR19" s="983">
        <v>249</v>
      </c>
      <c r="AS19" s="979">
        <v>8.4150050692801628</v>
      </c>
      <c r="AT19" s="983">
        <v>78</v>
      </c>
      <c r="AU19" s="978">
        <v>25.324675324675322</v>
      </c>
      <c r="AV19" s="983">
        <v>90</v>
      </c>
      <c r="AW19" s="978">
        <v>28.481012658227847</v>
      </c>
      <c r="AX19" s="983">
        <v>75</v>
      </c>
      <c r="AY19" s="976">
        <v>25</v>
      </c>
      <c r="AZ19" s="983">
        <v>67</v>
      </c>
      <c r="BA19" s="978">
        <v>28.15126050420168</v>
      </c>
      <c r="BB19" s="983">
        <v>62</v>
      </c>
      <c r="BC19" s="978">
        <v>26.495726495726494</v>
      </c>
      <c r="BD19" s="983">
        <v>61</v>
      </c>
      <c r="BE19" s="978">
        <v>30.80808080808081</v>
      </c>
      <c r="BF19" s="983">
        <v>64</v>
      </c>
      <c r="BG19" s="978">
        <v>33.862433862433861</v>
      </c>
      <c r="BH19" s="983">
        <v>50</v>
      </c>
      <c r="BI19" s="976">
        <v>27.173913043478258</v>
      </c>
      <c r="BJ19" s="983">
        <v>48</v>
      </c>
      <c r="BK19" s="976">
        <v>24.120603015075375</v>
      </c>
      <c r="BL19" s="983">
        <v>46</v>
      </c>
      <c r="BM19" s="976">
        <v>23.350253807106601</v>
      </c>
      <c r="BN19" s="983">
        <v>46</v>
      </c>
      <c r="BO19" s="973">
        <v>25.988700564971751</v>
      </c>
      <c r="BP19" s="983">
        <v>147</v>
      </c>
      <c r="BQ19" s="976">
        <v>25.388601036269428</v>
      </c>
      <c r="BR19" s="983">
        <v>194</v>
      </c>
      <c r="BS19" s="978">
        <v>29.172932330827066</v>
      </c>
      <c r="BT19" s="983">
        <v>149</v>
      </c>
      <c r="BU19" s="976">
        <v>25</v>
      </c>
      <c r="BV19" s="983">
        <v>122</v>
      </c>
      <c r="BW19" s="978">
        <v>26.406926406926406</v>
      </c>
      <c r="BX19" s="983">
        <v>135</v>
      </c>
      <c r="BY19" s="978">
        <v>29.411764705882351</v>
      </c>
      <c r="BZ19" s="977">
        <v>134</v>
      </c>
      <c r="CA19" s="978">
        <v>27.459016393442624</v>
      </c>
      <c r="CB19" s="977">
        <v>107</v>
      </c>
      <c r="CC19" s="978">
        <v>22.107438016528924</v>
      </c>
      <c r="CD19" s="977">
        <v>91</v>
      </c>
      <c r="CE19" s="978">
        <v>21.927710843373493</v>
      </c>
      <c r="CF19" s="977">
        <v>77</v>
      </c>
      <c r="CG19" s="978">
        <v>18.289786223277911</v>
      </c>
      <c r="CH19" s="977">
        <v>63</v>
      </c>
      <c r="CI19" s="976">
        <v>15.035799522673033</v>
      </c>
      <c r="CJ19" s="975">
        <v>141</v>
      </c>
      <c r="CK19" s="973">
        <v>23.737373737373737</v>
      </c>
      <c r="CL19" s="978">
        <v>273</v>
      </c>
      <c r="CM19" s="976">
        <v>24.074074074074073</v>
      </c>
      <c r="CN19" s="978">
        <v>272</v>
      </c>
      <c r="CO19" s="976">
        <v>23.36769759450172</v>
      </c>
      <c r="CP19" s="978">
        <v>301</v>
      </c>
      <c r="CQ19" s="978">
        <v>24.431818181818183</v>
      </c>
      <c r="CR19" s="978">
        <v>255</v>
      </c>
      <c r="CS19" s="978">
        <v>26.424870466321245</v>
      </c>
      <c r="CT19" s="978">
        <v>239</v>
      </c>
      <c r="CU19" s="978">
        <v>24.92179353493222</v>
      </c>
      <c r="CV19" s="977">
        <v>244</v>
      </c>
      <c r="CW19" s="976">
        <v>27.790432801822323</v>
      </c>
      <c r="CX19" s="975">
        <v>225</v>
      </c>
      <c r="CY19" s="978">
        <v>27.573529411764707</v>
      </c>
      <c r="CZ19" s="975">
        <v>171</v>
      </c>
      <c r="DA19" s="978">
        <v>21.783439490445861</v>
      </c>
      <c r="DB19" s="975">
        <v>151</v>
      </c>
      <c r="DC19" s="978">
        <v>19.764397905759161</v>
      </c>
      <c r="DD19" s="975">
        <v>152</v>
      </c>
      <c r="DE19" s="973">
        <v>19.512195121951219</v>
      </c>
      <c r="DF19" s="972">
        <v>142</v>
      </c>
      <c r="DG19" s="973">
        <v>18.298969072164947</v>
      </c>
      <c r="DH19" s="978">
        <v>49</v>
      </c>
      <c r="DI19" s="978">
        <v>34.507042253521121</v>
      </c>
      <c r="DJ19" s="978">
        <v>40</v>
      </c>
      <c r="DK19" s="978">
        <v>35.398230088495573</v>
      </c>
      <c r="DL19" s="978">
        <v>35</v>
      </c>
      <c r="DM19" s="978">
        <v>32.110091743119263</v>
      </c>
      <c r="DN19" s="978">
        <v>38</v>
      </c>
      <c r="DO19" s="976">
        <v>40</v>
      </c>
      <c r="DP19" s="977">
        <v>35</v>
      </c>
      <c r="DQ19" s="976">
        <v>32.110091743119263</v>
      </c>
      <c r="DR19" s="977">
        <v>20</v>
      </c>
      <c r="DS19" s="976">
        <v>32.786885245901637</v>
      </c>
      <c r="DT19" s="977">
        <v>18</v>
      </c>
      <c r="DU19" s="600">
        <v>32.142857142857146</v>
      </c>
      <c r="DV19" s="976">
        <v>20</v>
      </c>
      <c r="DW19" s="600">
        <v>34.482758620689658</v>
      </c>
      <c r="DX19" s="601">
        <v>13</v>
      </c>
      <c r="DY19" s="600">
        <v>32.5</v>
      </c>
      <c r="DZ19" s="601">
        <v>13</v>
      </c>
      <c r="EA19" s="973">
        <v>33.333333333333329</v>
      </c>
      <c r="EB19" s="974">
        <v>6</v>
      </c>
      <c r="EC19" s="973">
        <v>25</v>
      </c>
      <c r="ED19" s="978">
        <v>224</v>
      </c>
      <c r="EE19" s="978">
        <v>21.600771456123432</v>
      </c>
      <c r="EF19" s="978">
        <v>263</v>
      </c>
      <c r="EG19" s="978">
        <v>23.336291038154393</v>
      </c>
      <c r="EH19" s="978">
        <v>217</v>
      </c>
      <c r="EI19" s="978">
        <v>19.781221513217869</v>
      </c>
      <c r="EJ19" s="978">
        <v>203</v>
      </c>
      <c r="EK19" s="978">
        <v>21.058091286307057</v>
      </c>
      <c r="EL19" s="977">
        <v>217</v>
      </c>
      <c r="EM19" s="978">
        <v>22.371134020618555</v>
      </c>
      <c r="EN19" s="977">
        <v>199</v>
      </c>
      <c r="EO19" s="978">
        <v>21.82017543859649</v>
      </c>
      <c r="EP19" s="977">
        <v>177</v>
      </c>
      <c r="EQ19" s="978">
        <v>20.75029308323564</v>
      </c>
      <c r="ER19" s="977">
        <v>168</v>
      </c>
      <c r="ES19" s="976">
        <v>19.952494061757719</v>
      </c>
      <c r="ET19" s="977">
        <v>127</v>
      </c>
      <c r="EU19" s="976">
        <v>16.68856767411301</v>
      </c>
      <c r="EV19" s="977">
        <v>104</v>
      </c>
      <c r="EW19" s="973">
        <v>16.199376947040498</v>
      </c>
      <c r="EX19" s="974">
        <v>80</v>
      </c>
      <c r="EY19" s="973">
        <v>15.841584158415841</v>
      </c>
      <c r="EZ19" s="978">
        <v>67</v>
      </c>
      <c r="FA19" s="976">
        <v>27.572016460905349</v>
      </c>
      <c r="FB19" s="978">
        <v>74</v>
      </c>
      <c r="FC19" s="976">
        <v>32.888888888888893</v>
      </c>
      <c r="FD19" s="978">
        <v>73</v>
      </c>
      <c r="FE19" s="978">
        <v>31.330472103004293</v>
      </c>
      <c r="FF19" s="978">
        <v>47</v>
      </c>
      <c r="FG19" s="978">
        <v>26.55367231638418</v>
      </c>
      <c r="FH19" s="977">
        <v>37</v>
      </c>
      <c r="FI19" s="978">
        <v>26.056338028169016</v>
      </c>
      <c r="FJ19" s="977">
        <v>26</v>
      </c>
      <c r="FK19" s="978">
        <v>27.368421052631582</v>
      </c>
      <c r="FL19" s="977">
        <v>38</v>
      </c>
      <c r="FM19" s="978">
        <v>31.666666666666664</v>
      </c>
      <c r="FN19" s="977">
        <v>27</v>
      </c>
      <c r="FO19" s="978">
        <v>23.478260869565219</v>
      </c>
      <c r="FP19" s="977">
        <v>29</v>
      </c>
      <c r="FQ19" s="978">
        <v>29.292929292929294</v>
      </c>
      <c r="FR19" s="977">
        <v>20</v>
      </c>
      <c r="FS19" s="973">
        <v>22.988505747126435</v>
      </c>
      <c r="FT19" s="974">
        <v>23</v>
      </c>
      <c r="FU19" s="973">
        <v>25.842696629213485</v>
      </c>
      <c r="FV19" s="978">
        <v>15</v>
      </c>
      <c r="FW19" s="978">
        <v>34.883720930232556</v>
      </c>
      <c r="FX19" s="978">
        <v>20</v>
      </c>
      <c r="FY19" s="978">
        <v>31.25</v>
      </c>
      <c r="FZ19" s="978">
        <v>23</v>
      </c>
      <c r="GA19" s="978">
        <v>46.938775510204081</v>
      </c>
      <c r="GB19" s="978">
        <v>13</v>
      </c>
      <c r="GC19" s="978">
        <v>41.935483870967744</v>
      </c>
      <c r="GD19" s="977">
        <v>10</v>
      </c>
      <c r="GE19" s="978">
        <v>27.027027027027028</v>
      </c>
      <c r="GF19" s="977">
        <v>5</v>
      </c>
      <c r="GG19" s="976">
        <v>17.241379310344829</v>
      </c>
      <c r="GH19" s="977">
        <v>12</v>
      </c>
      <c r="GI19" s="976">
        <v>32.432432432432435</v>
      </c>
      <c r="GJ19" s="977">
        <v>18</v>
      </c>
      <c r="GK19" s="978">
        <v>41.860465116279073</v>
      </c>
      <c r="GL19" s="977">
        <v>11</v>
      </c>
      <c r="GM19" s="978">
        <v>33.333333333333329</v>
      </c>
      <c r="GN19" s="977">
        <v>6</v>
      </c>
      <c r="GO19" s="973">
        <v>21.428571428571427</v>
      </c>
      <c r="GP19" s="974">
        <v>0</v>
      </c>
      <c r="GQ19" s="973">
        <v>0</v>
      </c>
      <c r="GR19" s="978">
        <v>21</v>
      </c>
      <c r="GS19" s="978">
        <v>27.272727272727273</v>
      </c>
      <c r="GT19" s="978">
        <v>28</v>
      </c>
      <c r="GU19" s="978">
        <v>32.941176470588239</v>
      </c>
      <c r="GV19" s="978">
        <v>36</v>
      </c>
      <c r="GW19" s="978">
        <v>37.113402061855666</v>
      </c>
      <c r="GX19" s="978">
        <v>33</v>
      </c>
      <c r="GY19" s="978">
        <v>39.285714285714285</v>
      </c>
      <c r="GZ19" s="977">
        <v>23</v>
      </c>
      <c r="HA19" s="978">
        <v>30.666666666666668</v>
      </c>
      <c r="HB19" s="977">
        <v>18</v>
      </c>
      <c r="HC19" s="978">
        <v>36.734693877551024</v>
      </c>
      <c r="HD19" s="977">
        <v>16</v>
      </c>
      <c r="HE19" s="978">
        <v>28.571428571428569</v>
      </c>
      <c r="HF19" s="977">
        <v>16</v>
      </c>
      <c r="HG19" s="978">
        <v>32.653061224489797</v>
      </c>
      <c r="HH19" s="977">
        <v>12</v>
      </c>
      <c r="HI19" s="976">
        <v>27.27272727272727</v>
      </c>
      <c r="HJ19" s="977">
        <v>13</v>
      </c>
      <c r="HK19" s="973">
        <v>31.707317073170731</v>
      </c>
      <c r="HL19" s="974">
        <v>0</v>
      </c>
      <c r="HM19" s="973">
        <v>0</v>
      </c>
      <c r="HN19" s="978">
        <v>38</v>
      </c>
      <c r="HO19" s="976">
        <v>24.836601307189543</v>
      </c>
      <c r="HP19" s="978">
        <v>46</v>
      </c>
      <c r="HQ19" s="976">
        <v>33.093525179856115</v>
      </c>
      <c r="HR19" s="978">
        <v>32</v>
      </c>
      <c r="HS19" s="976">
        <v>26.016260162601625</v>
      </c>
      <c r="HT19" s="978">
        <v>43</v>
      </c>
      <c r="HU19" s="978">
        <v>40.566037735849051</v>
      </c>
      <c r="HV19" s="978">
        <v>26</v>
      </c>
      <c r="HW19" s="978">
        <v>27.659574468085108</v>
      </c>
      <c r="HX19" s="977">
        <v>33</v>
      </c>
      <c r="HY19" s="978">
        <v>27.049180327868854</v>
      </c>
      <c r="HZ19" s="977">
        <v>35</v>
      </c>
      <c r="IA19" s="976">
        <v>31.25</v>
      </c>
      <c r="IB19" s="977">
        <v>22</v>
      </c>
      <c r="IC19" s="976">
        <v>22.680412371134022</v>
      </c>
      <c r="ID19" s="977">
        <v>32</v>
      </c>
      <c r="IE19" s="976">
        <v>37.647058823529413</v>
      </c>
      <c r="IF19" s="977">
        <v>16</v>
      </c>
      <c r="IG19" s="973">
        <v>24.242424242424242</v>
      </c>
      <c r="IH19" s="974">
        <v>15</v>
      </c>
      <c r="II19" s="973">
        <v>20.833333333333336</v>
      </c>
      <c r="IJ19" s="978">
        <v>26</v>
      </c>
      <c r="IK19" s="976">
        <v>32.098765432098766</v>
      </c>
      <c r="IL19" s="978">
        <v>22</v>
      </c>
      <c r="IM19" s="976">
        <v>22.916666666666668</v>
      </c>
      <c r="IN19" s="978">
        <v>27</v>
      </c>
      <c r="IO19" s="976">
        <v>34.177215189873422</v>
      </c>
      <c r="IP19" s="978">
        <v>29</v>
      </c>
      <c r="IQ19" s="976">
        <v>39.726027397260275</v>
      </c>
      <c r="IR19" s="977">
        <v>35</v>
      </c>
      <c r="IS19" s="976">
        <v>36.842105263157897</v>
      </c>
      <c r="IT19" s="977">
        <v>22</v>
      </c>
      <c r="IU19" s="976">
        <v>40.74074074074074</v>
      </c>
      <c r="IV19" s="977">
        <v>19</v>
      </c>
      <c r="IW19" s="976">
        <v>33.928571428571431</v>
      </c>
      <c r="IX19" s="977">
        <v>13</v>
      </c>
      <c r="IY19" s="976">
        <v>35.135135135135137</v>
      </c>
      <c r="IZ19" s="977">
        <v>7</v>
      </c>
      <c r="JA19" s="976">
        <v>21.212121212121211</v>
      </c>
      <c r="JB19" s="977">
        <v>13</v>
      </c>
      <c r="JC19" s="973">
        <v>32.5</v>
      </c>
      <c r="JD19" s="986">
        <v>2</v>
      </c>
      <c r="JE19" s="976">
        <v>18.181818181818183</v>
      </c>
    </row>
    <row r="20" spans="1:265" s="400" customFormat="1" ht="21">
      <c r="A20" s="990" t="s">
        <v>269</v>
      </c>
      <c r="B20" s="991">
        <v>168</v>
      </c>
      <c r="C20" s="991">
        <v>11.359026369168356</v>
      </c>
      <c r="D20" s="991">
        <v>216</v>
      </c>
      <c r="E20" s="992">
        <v>12.98076923076923</v>
      </c>
      <c r="F20" s="991">
        <v>165</v>
      </c>
      <c r="G20" s="991">
        <v>10.549872122762148</v>
      </c>
      <c r="H20" s="997">
        <v>148</v>
      </c>
      <c r="I20" s="992">
        <v>10.962962962962964</v>
      </c>
      <c r="J20" s="997">
        <v>170</v>
      </c>
      <c r="K20" s="992">
        <v>12.481644640234949</v>
      </c>
      <c r="L20" s="997">
        <v>138</v>
      </c>
      <c r="M20" s="992">
        <v>10.96108022239873</v>
      </c>
      <c r="N20" s="994">
        <v>142</v>
      </c>
      <c r="O20" s="991">
        <v>11.912751677852349</v>
      </c>
      <c r="P20" s="994">
        <v>173</v>
      </c>
      <c r="Q20" s="991">
        <v>16.89453125</v>
      </c>
      <c r="R20" s="991">
        <v>90</v>
      </c>
      <c r="S20" s="995">
        <v>10.416666666666668</v>
      </c>
      <c r="T20" s="996">
        <v>61</v>
      </c>
      <c r="U20" s="995">
        <v>8.7643678160919549</v>
      </c>
      <c r="V20" s="996">
        <v>52</v>
      </c>
      <c r="W20" s="995">
        <v>7.3863636363636367</v>
      </c>
      <c r="X20" s="991">
        <v>72</v>
      </c>
      <c r="Y20" s="991">
        <v>13.308687615526802</v>
      </c>
      <c r="Z20" s="993">
        <v>81</v>
      </c>
      <c r="AA20" s="991">
        <v>13.170731707317072</v>
      </c>
      <c r="AB20" s="991">
        <v>58</v>
      </c>
      <c r="AC20" s="992">
        <v>9.7315436241610733</v>
      </c>
      <c r="AD20" s="991">
        <v>49</v>
      </c>
      <c r="AE20" s="991">
        <v>9.8000000000000007</v>
      </c>
      <c r="AF20" s="994">
        <v>70</v>
      </c>
      <c r="AG20" s="991">
        <v>12.89134438305709</v>
      </c>
      <c r="AH20" s="991">
        <v>61</v>
      </c>
      <c r="AI20" s="991">
        <v>12.273641851106639</v>
      </c>
      <c r="AJ20" s="991">
        <v>71</v>
      </c>
      <c r="AK20" s="991">
        <v>14.760914760914762</v>
      </c>
      <c r="AL20" s="997">
        <v>78</v>
      </c>
      <c r="AM20" s="992">
        <v>17.972350230414747</v>
      </c>
      <c r="AN20" s="991">
        <v>38</v>
      </c>
      <c r="AO20" s="991">
        <v>10.644257703081232</v>
      </c>
      <c r="AP20" s="991">
        <v>20</v>
      </c>
      <c r="AQ20" s="995">
        <v>8</v>
      </c>
      <c r="AR20" s="993">
        <v>16</v>
      </c>
      <c r="AS20" s="995">
        <v>6.425702811244979</v>
      </c>
      <c r="AT20" s="991">
        <v>11</v>
      </c>
      <c r="AU20" s="991">
        <v>14.102564102564102</v>
      </c>
      <c r="AV20" s="994">
        <v>14</v>
      </c>
      <c r="AW20" s="991">
        <v>15.555555555555555</v>
      </c>
      <c r="AX20" s="991">
        <v>4</v>
      </c>
      <c r="AY20" s="992">
        <v>5.333333333333333</v>
      </c>
      <c r="AZ20" s="991">
        <v>8</v>
      </c>
      <c r="BA20" s="991">
        <v>11.940298507462687</v>
      </c>
      <c r="BB20" s="994">
        <v>7</v>
      </c>
      <c r="BC20" s="991">
        <v>11.290322580645162</v>
      </c>
      <c r="BD20" s="994">
        <v>4</v>
      </c>
      <c r="BE20" s="991">
        <v>6.557377049180328</v>
      </c>
      <c r="BF20" s="994">
        <v>6</v>
      </c>
      <c r="BG20" s="991">
        <v>9.375</v>
      </c>
      <c r="BH20" s="991">
        <v>6</v>
      </c>
      <c r="BI20" s="992">
        <v>12</v>
      </c>
      <c r="BJ20" s="994">
        <v>4</v>
      </c>
      <c r="BK20" s="992">
        <v>8.3333333333333321</v>
      </c>
      <c r="BL20" s="994">
        <v>3</v>
      </c>
      <c r="BM20" s="992">
        <v>6.5217391304347823</v>
      </c>
      <c r="BN20" s="993">
        <v>1</v>
      </c>
      <c r="BO20" s="992">
        <v>2.1739130434782608</v>
      </c>
      <c r="BP20" s="991">
        <v>18</v>
      </c>
      <c r="BQ20" s="991">
        <v>12.244897959183673</v>
      </c>
      <c r="BR20" s="991">
        <v>23</v>
      </c>
      <c r="BS20" s="991">
        <v>11.855670103092784</v>
      </c>
      <c r="BT20" s="991">
        <v>25</v>
      </c>
      <c r="BU20" s="991">
        <v>16.778523489932887</v>
      </c>
      <c r="BV20" s="991">
        <v>16</v>
      </c>
      <c r="BW20" s="991">
        <v>13.114754098360656</v>
      </c>
      <c r="BX20" s="991">
        <v>16</v>
      </c>
      <c r="BY20" s="991">
        <v>11.851851851851851</v>
      </c>
      <c r="BZ20" s="991">
        <v>11</v>
      </c>
      <c r="CA20" s="992">
        <v>8.2089552238805972</v>
      </c>
      <c r="CB20" s="991">
        <v>12</v>
      </c>
      <c r="CC20" s="991">
        <v>11.214953271028037</v>
      </c>
      <c r="CD20" s="991">
        <v>20</v>
      </c>
      <c r="CE20" s="991">
        <v>21.978021978021978</v>
      </c>
      <c r="CF20" s="991">
        <v>7</v>
      </c>
      <c r="CG20" s="992">
        <v>9.0909090909090917</v>
      </c>
      <c r="CH20" s="994">
        <v>3</v>
      </c>
      <c r="CI20" s="992">
        <v>4.7619047619047619</v>
      </c>
      <c r="CJ20" s="993">
        <v>10</v>
      </c>
      <c r="CK20" s="992">
        <v>7.0921985815602842</v>
      </c>
      <c r="CL20" s="991">
        <v>17</v>
      </c>
      <c r="CM20" s="991">
        <v>6.2271062271062272</v>
      </c>
      <c r="CN20" s="991">
        <v>28</v>
      </c>
      <c r="CO20" s="991">
        <v>10.294117647058824</v>
      </c>
      <c r="CP20" s="991">
        <v>29</v>
      </c>
      <c r="CQ20" s="992">
        <v>9.6345514950166109</v>
      </c>
      <c r="CR20" s="991">
        <v>24</v>
      </c>
      <c r="CS20" s="992">
        <v>9.4117647058823533</v>
      </c>
      <c r="CT20" s="994">
        <v>22</v>
      </c>
      <c r="CU20" s="992">
        <v>9.2050209205020916</v>
      </c>
      <c r="CV20" s="994">
        <v>21</v>
      </c>
      <c r="CW20" s="992">
        <v>8.6065573770491799</v>
      </c>
      <c r="CX20" s="994">
        <v>13</v>
      </c>
      <c r="CY20" s="992">
        <v>5.7777777777777777</v>
      </c>
      <c r="CZ20" s="994">
        <v>23</v>
      </c>
      <c r="DA20" s="992">
        <v>13.450292397660819</v>
      </c>
      <c r="DB20" s="993">
        <v>20</v>
      </c>
      <c r="DC20" s="992">
        <v>13.245033112582782</v>
      </c>
      <c r="DD20" s="993">
        <v>12</v>
      </c>
      <c r="DE20" s="992">
        <v>7.8947368421052628</v>
      </c>
      <c r="DF20" s="993">
        <v>11</v>
      </c>
      <c r="DG20" s="992">
        <v>7.7464788732394361</v>
      </c>
      <c r="DH20" s="991">
        <v>5</v>
      </c>
      <c r="DI20" s="991">
        <v>10.204081632653061</v>
      </c>
      <c r="DJ20" s="991">
        <v>3</v>
      </c>
      <c r="DK20" s="991">
        <v>7.5</v>
      </c>
      <c r="DL20" s="991">
        <v>0</v>
      </c>
      <c r="DM20" s="991">
        <v>0</v>
      </c>
      <c r="DN20" s="991">
        <v>6</v>
      </c>
      <c r="DO20" s="991">
        <v>15.789473684210526</v>
      </c>
      <c r="DP20" s="991">
        <v>2</v>
      </c>
      <c r="DQ20" s="992">
        <v>5.7142857142857144</v>
      </c>
      <c r="DR20" s="994">
        <v>3</v>
      </c>
      <c r="DS20" s="992">
        <v>15</v>
      </c>
      <c r="DT20" s="994">
        <v>1</v>
      </c>
      <c r="DU20" s="992">
        <v>5.5555555555555554</v>
      </c>
      <c r="DV20" s="994">
        <v>4</v>
      </c>
      <c r="DW20" s="992">
        <v>20</v>
      </c>
      <c r="DX20" s="994">
        <v>2</v>
      </c>
      <c r="DY20" s="992">
        <v>15.384615384615385</v>
      </c>
      <c r="DZ20" s="994">
        <v>4</v>
      </c>
      <c r="EA20" s="992">
        <v>30.76923076923077</v>
      </c>
      <c r="EB20" s="994">
        <v>0</v>
      </c>
      <c r="EC20" s="992">
        <v>0</v>
      </c>
      <c r="ED20" s="991">
        <v>23</v>
      </c>
      <c r="EE20" s="991">
        <v>10.267857142857142</v>
      </c>
      <c r="EF20" s="991">
        <v>36</v>
      </c>
      <c r="EG20" s="991">
        <v>13.688212927756654</v>
      </c>
      <c r="EH20" s="991">
        <v>24</v>
      </c>
      <c r="EI20" s="991">
        <v>11.059907834101383</v>
      </c>
      <c r="EJ20" s="991">
        <v>21</v>
      </c>
      <c r="EK20" s="991">
        <v>10.344827586206897</v>
      </c>
      <c r="EL20" s="991">
        <v>28</v>
      </c>
      <c r="EM20" s="992">
        <v>12.903225806451612</v>
      </c>
      <c r="EN20" s="991">
        <v>15</v>
      </c>
      <c r="EO20" s="992">
        <v>7.5376884422110546</v>
      </c>
      <c r="EP20" s="991">
        <v>21</v>
      </c>
      <c r="EQ20" s="991">
        <v>11.864406779661017</v>
      </c>
      <c r="ER20" s="991">
        <v>21</v>
      </c>
      <c r="ES20" s="991">
        <v>12.5</v>
      </c>
      <c r="ET20" s="991">
        <v>4</v>
      </c>
      <c r="EU20" s="992">
        <v>3.1496062992125982</v>
      </c>
      <c r="EV20" s="994">
        <v>9</v>
      </c>
      <c r="EW20" s="992">
        <v>8.6538461538461533</v>
      </c>
      <c r="EX20" s="994">
        <v>9</v>
      </c>
      <c r="EY20" s="992">
        <v>11.25</v>
      </c>
      <c r="EZ20" s="991">
        <v>11</v>
      </c>
      <c r="FA20" s="992">
        <v>16.417910447761194</v>
      </c>
      <c r="FB20" s="991">
        <v>13</v>
      </c>
      <c r="FC20" s="992">
        <v>17.567567567567568</v>
      </c>
      <c r="FD20" s="991">
        <v>13</v>
      </c>
      <c r="FE20" s="991">
        <v>17.80821917808219</v>
      </c>
      <c r="FF20" s="991">
        <v>7</v>
      </c>
      <c r="FG20" s="991">
        <v>14.893617021276595</v>
      </c>
      <c r="FH20" s="991">
        <v>8</v>
      </c>
      <c r="FI20" s="991">
        <v>21.621621621621621</v>
      </c>
      <c r="FJ20" s="991">
        <v>5</v>
      </c>
      <c r="FK20" s="991">
        <v>19.230769230769234</v>
      </c>
      <c r="FL20" s="991">
        <v>6</v>
      </c>
      <c r="FM20" s="991">
        <v>15.789473684210526</v>
      </c>
      <c r="FN20" s="991">
        <v>7</v>
      </c>
      <c r="FO20" s="991">
        <v>25.925925925925924</v>
      </c>
      <c r="FP20" s="991">
        <v>2</v>
      </c>
      <c r="FQ20" s="992">
        <v>6.8965517241379306</v>
      </c>
      <c r="FR20" s="992">
        <v>1</v>
      </c>
      <c r="FS20" s="992">
        <v>5</v>
      </c>
      <c r="FT20" s="994">
        <v>3</v>
      </c>
      <c r="FU20" s="992">
        <v>13.043478260869565</v>
      </c>
      <c r="FV20" s="991">
        <v>1</v>
      </c>
      <c r="FW20" s="992">
        <v>6.666666666666667</v>
      </c>
      <c r="FX20" s="991">
        <v>2</v>
      </c>
      <c r="FY20" s="991">
        <v>10</v>
      </c>
      <c r="FZ20" s="991">
        <v>3</v>
      </c>
      <c r="GA20" s="991">
        <v>13.043478260869565</v>
      </c>
      <c r="GB20" s="991">
        <v>2</v>
      </c>
      <c r="GC20" s="991">
        <v>15.384615384615385</v>
      </c>
      <c r="GD20" s="991">
        <v>0</v>
      </c>
      <c r="GE20" s="991">
        <v>0</v>
      </c>
      <c r="GF20" s="991">
        <v>1</v>
      </c>
      <c r="GG20" s="991">
        <v>20</v>
      </c>
      <c r="GH20" s="991">
        <v>0</v>
      </c>
      <c r="GI20" s="991">
        <v>0</v>
      </c>
      <c r="GJ20" s="991">
        <v>2</v>
      </c>
      <c r="GK20" s="991">
        <v>11.111111111111111</v>
      </c>
      <c r="GL20" s="991">
        <v>3</v>
      </c>
      <c r="GM20" s="991">
        <v>27.27272727272727</v>
      </c>
      <c r="GN20" s="991">
        <v>1</v>
      </c>
      <c r="GO20" s="991">
        <v>16.666666666666664</v>
      </c>
      <c r="GP20" s="994">
        <v>0</v>
      </c>
      <c r="GQ20" s="992">
        <v>0</v>
      </c>
      <c r="GR20" s="991">
        <v>2</v>
      </c>
      <c r="GS20" s="992">
        <v>9.5238095238095237</v>
      </c>
      <c r="GT20" s="991">
        <v>3</v>
      </c>
      <c r="GU20" s="991">
        <v>10.714285714285714</v>
      </c>
      <c r="GV20" s="991">
        <v>1</v>
      </c>
      <c r="GW20" s="992">
        <v>2.7777777777777777</v>
      </c>
      <c r="GX20" s="991">
        <v>3</v>
      </c>
      <c r="GY20" s="992">
        <v>9.0909090909090917</v>
      </c>
      <c r="GZ20" s="998">
        <v>4</v>
      </c>
      <c r="HA20" s="992">
        <v>17.391304347826086</v>
      </c>
      <c r="HB20" s="994">
        <v>7</v>
      </c>
      <c r="HC20" s="992">
        <v>38.888888888888893</v>
      </c>
      <c r="HD20" s="994">
        <v>7</v>
      </c>
      <c r="HE20" s="992">
        <v>43.75</v>
      </c>
      <c r="HF20" s="994">
        <v>5</v>
      </c>
      <c r="HG20" s="992">
        <v>31.25</v>
      </c>
      <c r="HH20" s="994">
        <v>2</v>
      </c>
      <c r="HI20" s="992">
        <v>16.666666666666664</v>
      </c>
      <c r="HJ20" s="994">
        <v>2</v>
      </c>
      <c r="HK20" s="992">
        <v>15.384615384615385</v>
      </c>
      <c r="HL20" s="994">
        <v>0</v>
      </c>
      <c r="HM20" s="992">
        <v>0</v>
      </c>
      <c r="HN20" s="991">
        <v>4</v>
      </c>
      <c r="HO20" s="992">
        <v>10.526315789473685</v>
      </c>
      <c r="HP20" s="991">
        <v>6</v>
      </c>
      <c r="HQ20" s="992">
        <v>13.043478260869565</v>
      </c>
      <c r="HR20" s="991">
        <v>4</v>
      </c>
      <c r="HS20" s="992">
        <v>12.5</v>
      </c>
      <c r="HT20" s="991">
        <v>6</v>
      </c>
      <c r="HU20" s="991">
        <v>13.953488372093023</v>
      </c>
      <c r="HV20" s="991">
        <v>4</v>
      </c>
      <c r="HW20" s="991">
        <v>15.384615384615385</v>
      </c>
      <c r="HX20" s="994">
        <v>5</v>
      </c>
      <c r="HY20" s="991">
        <v>15.151515151515152</v>
      </c>
      <c r="HZ20" s="991">
        <v>3</v>
      </c>
      <c r="IA20" s="992">
        <v>8.5714285714285712</v>
      </c>
      <c r="IB20" s="991">
        <v>6</v>
      </c>
      <c r="IC20" s="992">
        <v>27.27272727272727</v>
      </c>
      <c r="ID20" s="994">
        <v>7</v>
      </c>
      <c r="IE20" s="992">
        <v>21.875</v>
      </c>
      <c r="IF20" s="994">
        <v>3</v>
      </c>
      <c r="IG20" s="992">
        <v>18.75</v>
      </c>
      <c r="IH20" s="994">
        <v>1</v>
      </c>
      <c r="II20" s="992">
        <v>6.666666666666667</v>
      </c>
      <c r="IJ20" s="991">
        <v>4</v>
      </c>
      <c r="IK20" s="992">
        <v>15.384615384615385</v>
      </c>
      <c r="IL20" s="991">
        <v>7</v>
      </c>
      <c r="IM20" s="992">
        <v>31.818181818181817</v>
      </c>
      <c r="IN20" s="991">
        <v>4</v>
      </c>
      <c r="IO20" s="992">
        <v>14.814814814814815</v>
      </c>
      <c r="IP20" s="991">
        <v>6</v>
      </c>
      <c r="IQ20" s="992">
        <v>20.689655172413794</v>
      </c>
      <c r="IR20" s="994">
        <v>9</v>
      </c>
      <c r="IS20" s="992">
        <v>25.714285714285715</v>
      </c>
      <c r="IT20" s="991">
        <v>5</v>
      </c>
      <c r="IU20" s="992">
        <v>22.727272727272727</v>
      </c>
      <c r="IV20" s="991">
        <v>2</v>
      </c>
      <c r="IW20" s="992">
        <v>10.526315789473683</v>
      </c>
      <c r="IX20" s="991">
        <v>4</v>
      </c>
      <c r="IY20" s="992">
        <v>30.76923076923077</v>
      </c>
      <c r="IZ20" s="991">
        <v>1</v>
      </c>
      <c r="JA20" s="992">
        <v>14.285714285714285</v>
      </c>
      <c r="JB20" s="994">
        <v>3</v>
      </c>
      <c r="JC20" s="992">
        <v>23.076923076923077</v>
      </c>
      <c r="JD20" s="999">
        <v>1</v>
      </c>
      <c r="JE20" s="399">
        <v>50</v>
      </c>
    </row>
    <row r="21" spans="1:265">
      <c r="B21" s="144" t="s">
        <v>267</v>
      </c>
      <c r="F21" s="144"/>
      <c r="H21" s="144"/>
      <c r="K21" s="173"/>
      <c r="L21" s="173"/>
      <c r="M21" s="173"/>
      <c r="N21" s="173"/>
      <c r="O21" s="173"/>
      <c r="P21" s="173"/>
      <c r="Q21" s="173"/>
      <c r="R21" s="173"/>
      <c r="S21" s="173"/>
      <c r="T21" s="173"/>
      <c r="U21" s="173"/>
      <c r="V21" s="173"/>
      <c r="W21" s="173"/>
      <c r="X21" s="173"/>
      <c r="Z21" s="144"/>
      <c r="AB21" s="144"/>
      <c r="AC21" s="144"/>
      <c r="AE21" s="173"/>
      <c r="AF21" s="144"/>
      <c r="AN21" s="144" t="s">
        <v>267</v>
      </c>
      <c r="AV21" s="144"/>
      <c r="AX21" s="170"/>
      <c r="AZ21" s="144"/>
      <c r="BP21" s="144"/>
      <c r="CB21" s="144" t="s">
        <v>267</v>
      </c>
      <c r="CF21" s="144"/>
      <c r="CZ21" s="144"/>
      <c r="DP21" s="144" t="s">
        <v>267</v>
      </c>
      <c r="DT21" s="144"/>
      <c r="EN21" s="144"/>
      <c r="FD21" s="144" t="s">
        <v>267</v>
      </c>
      <c r="FH21" s="144"/>
      <c r="GB21" s="144"/>
      <c r="GR21" s="144" t="s">
        <v>267</v>
      </c>
      <c r="GV21" s="144"/>
      <c r="HP21" s="144"/>
      <c r="HT21" s="144"/>
    </row>
    <row r="22" spans="1:265" ht="19.5" customHeight="1">
      <c r="B22" s="144" t="s">
        <v>268</v>
      </c>
      <c r="F22" s="144"/>
      <c r="H22" s="144"/>
      <c r="Z22" s="144"/>
      <c r="AB22" s="144"/>
      <c r="AC22" s="144"/>
      <c r="AE22" s="173"/>
      <c r="AF22" s="144"/>
      <c r="AN22" s="144" t="s">
        <v>268</v>
      </c>
      <c r="AV22" s="144"/>
      <c r="AX22" s="170"/>
      <c r="AZ22" s="144"/>
      <c r="BP22" s="144"/>
      <c r="CB22" s="144" t="s">
        <v>268</v>
      </c>
      <c r="CF22" s="144"/>
      <c r="CZ22" s="144"/>
      <c r="DP22" s="144" t="s">
        <v>268</v>
      </c>
      <c r="DT22" s="144"/>
      <c r="EN22" s="144"/>
      <c r="FD22" s="144" t="s">
        <v>268</v>
      </c>
      <c r="FH22" s="144"/>
      <c r="GB22" s="144"/>
      <c r="GR22" s="144" t="s">
        <v>268</v>
      </c>
      <c r="GV22" s="144"/>
      <c r="HP22" s="144"/>
      <c r="HT22" s="144"/>
    </row>
    <row r="23" spans="1:265" s="337" customFormat="1" ht="19.5">
      <c r="B23" s="337" t="s">
        <v>568</v>
      </c>
      <c r="Y23" s="672"/>
      <c r="AE23" s="401"/>
      <c r="AX23" s="402"/>
    </row>
    <row r="24" spans="1:265" s="337" customFormat="1" ht="19.5">
      <c r="B24" s="337" t="s">
        <v>569</v>
      </c>
      <c r="AE24" s="401"/>
      <c r="AX24" s="402"/>
    </row>
    <row r="25" spans="1:265" s="337" customFormat="1" ht="19.5">
      <c r="B25" s="337" t="s">
        <v>570</v>
      </c>
      <c r="AE25" s="401"/>
      <c r="AX25" s="402"/>
    </row>
    <row r="26" spans="1:265" s="337" customFormat="1" ht="19.5">
      <c r="B26" s="337" t="s">
        <v>571</v>
      </c>
      <c r="AE26" s="401"/>
      <c r="AX26" s="402"/>
    </row>
    <row r="27" spans="1:265" s="337" customFormat="1" ht="19.5">
      <c r="B27" s="337" t="s">
        <v>396</v>
      </c>
      <c r="AE27" s="401"/>
      <c r="AX27" s="402"/>
    </row>
    <row r="28" spans="1:265" s="337" customFormat="1" ht="19.5">
      <c r="B28" s="337" t="s">
        <v>572</v>
      </c>
      <c r="AE28" s="401"/>
      <c r="AX28" s="402"/>
    </row>
    <row r="29" spans="1:265" s="337" customFormat="1" ht="19.5">
      <c r="B29" s="337" t="s">
        <v>573</v>
      </c>
      <c r="AE29" s="401"/>
      <c r="AX29" s="402"/>
    </row>
    <row r="30" spans="1:265" s="337" customFormat="1" ht="19.5">
      <c r="B30" s="337" t="s">
        <v>574</v>
      </c>
      <c r="AE30" s="401"/>
      <c r="AX30" s="402"/>
    </row>
    <row r="31" spans="1:265" s="337" customFormat="1" ht="19.5">
      <c r="B31" s="145" t="s">
        <v>138</v>
      </c>
      <c r="AE31" s="401"/>
      <c r="AX31" s="402"/>
    </row>
    <row r="32" spans="1:265" ht="19.5" customHeight="1">
      <c r="F32" s="144"/>
      <c r="AB32" s="144"/>
      <c r="AT32" s="170"/>
      <c r="AV32" s="144"/>
      <c r="BP32" s="144"/>
      <c r="CF32" s="144"/>
      <c r="CZ32" s="144"/>
      <c r="DT32" s="144"/>
      <c r="EN32" s="144"/>
      <c r="FH32" s="144"/>
      <c r="GB32" s="144"/>
      <c r="GV32" s="144"/>
      <c r="HP32" s="144"/>
    </row>
    <row r="33" spans="1:228" s="400" customFormat="1" ht="19.5">
      <c r="A33" s="400" t="s">
        <v>225</v>
      </c>
      <c r="H33" s="403"/>
      <c r="Z33" s="403"/>
      <c r="AC33" s="404"/>
      <c r="AD33" s="400">
        <v>49</v>
      </c>
      <c r="AF33" s="405"/>
      <c r="AT33" s="405"/>
      <c r="AX33" s="400">
        <v>8</v>
      </c>
      <c r="AZ33" s="405"/>
      <c r="BR33" s="400">
        <v>16</v>
      </c>
      <c r="CL33" s="400">
        <v>24</v>
      </c>
      <c r="DB33" s="400">
        <v>6</v>
      </c>
      <c r="DV33" s="400">
        <v>21</v>
      </c>
      <c r="EP33" s="400">
        <v>7</v>
      </c>
      <c r="FJ33" s="400">
        <v>2</v>
      </c>
      <c r="GD33" s="400">
        <v>3</v>
      </c>
      <c r="GX33" s="400">
        <v>6</v>
      </c>
      <c r="HR33" s="400">
        <v>6</v>
      </c>
      <c r="HT33" s="405"/>
    </row>
  </sheetData>
  <mergeCells count="11">
    <mergeCell ref="N3:O3"/>
    <mergeCell ref="P3:Q3"/>
    <mergeCell ref="R3:S3"/>
    <mergeCell ref="T3:U3"/>
    <mergeCell ref="V3:W3"/>
    <mergeCell ref="L3:M3"/>
    <mergeCell ref="B3:C3"/>
    <mergeCell ref="D3:E3"/>
    <mergeCell ref="F3:G3"/>
    <mergeCell ref="H3:I3"/>
    <mergeCell ref="J3:K3"/>
  </mergeCells>
  <phoneticPr fontId="12" type="noConversion"/>
  <pageMargins left="0.74803149606299213" right="0.19685039370078741" top="0.19685039370078741" bottom="0.19685039370078741"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JE49"/>
  <sheetViews>
    <sheetView zoomScaleNormal="100" workbookViewId="0">
      <selection activeCell="W13" sqref="W13"/>
    </sheetView>
  </sheetViews>
  <sheetFormatPr defaultRowHeight="18.75"/>
  <cols>
    <col min="1" max="1" width="16.140625" style="85" customWidth="1"/>
    <col min="2" max="5" width="6.7109375" style="85" customWidth="1"/>
    <col min="6" max="6" width="6.7109375" style="95" customWidth="1"/>
    <col min="7" max="7" width="6.7109375" style="85" customWidth="1"/>
    <col min="8" max="8" width="7.42578125" style="85" customWidth="1"/>
    <col min="9" max="21" width="6.42578125" style="85" customWidth="1"/>
    <col min="22" max="25" width="6.7109375" style="85" customWidth="1"/>
    <col min="26" max="26" width="6.7109375" style="95" customWidth="1"/>
    <col min="27" max="29" width="6.7109375" style="85" customWidth="1"/>
    <col min="30" max="30" width="6.7109375" style="148" customWidth="1"/>
    <col min="31" max="37" width="6.7109375" style="85" customWidth="1"/>
    <col min="38" max="38" width="7.85546875" style="85" customWidth="1"/>
    <col min="39" max="45" width="6.7109375" style="85" customWidth="1"/>
    <col min="46" max="46" width="6.7109375" style="148" customWidth="1"/>
    <col min="47" max="63" width="6.7109375" style="85" customWidth="1"/>
    <col min="64" max="64" width="6.7109375" style="148" customWidth="1"/>
    <col min="65" max="79" width="6.7109375" style="85" customWidth="1"/>
    <col min="80" max="80" width="6.7109375" style="95" customWidth="1"/>
    <col min="81" max="97" width="6.7109375" style="85" customWidth="1"/>
    <col min="98" max="98" width="6.7109375" style="148" customWidth="1"/>
    <col min="99" max="117" width="6.7109375" style="85" customWidth="1"/>
    <col min="118" max="118" width="6.7109375" style="95" customWidth="1"/>
    <col min="119" max="135" width="6.7109375" style="85" customWidth="1"/>
    <col min="136" max="136" width="6.7109375" style="148" customWidth="1"/>
    <col min="137" max="153" width="6.7109375" style="85" customWidth="1"/>
    <col min="154" max="154" width="6.7109375" style="148" customWidth="1"/>
    <col min="155" max="171" width="6.7109375" style="85" customWidth="1"/>
    <col min="172" max="172" width="6.7109375" style="148" customWidth="1"/>
    <col min="173" max="189" width="6.7109375" style="85" customWidth="1"/>
    <col min="190" max="190" width="6.7109375" style="148" customWidth="1"/>
    <col min="191" max="207" width="6.7109375" style="85" customWidth="1"/>
    <col min="208" max="208" width="6.7109375" style="148" customWidth="1"/>
    <col min="209" max="209" width="6.7109375" style="85" customWidth="1"/>
    <col min="210" max="210" width="6.140625" style="85" customWidth="1"/>
    <col min="211" max="211" width="7.85546875" style="85" customWidth="1"/>
    <col min="212" max="215" width="6.7109375" style="85" customWidth="1"/>
    <col min="216" max="242" width="9.140625" style="85"/>
    <col min="243" max="243" width="6.85546875" style="85" bestFit="1" customWidth="1"/>
    <col min="244" max="16384" width="9.140625" style="85"/>
  </cols>
  <sheetData>
    <row r="1" spans="1:265">
      <c r="A1" s="85" t="s">
        <v>194</v>
      </c>
      <c r="B1" s="85" t="s">
        <v>416</v>
      </c>
      <c r="F1" s="85"/>
      <c r="H1" s="95"/>
      <c r="Z1" s="85"/>
      <c r="AB1" s="95"/>
      <c r="AL1" s="85" t="s">
        <v>195</v>
      </c>
      <c r="AT1" s="85"/>
      <c r="AV1" s="148"/>
      <c r="BL1" s="85"/>
      <c r="BN1" s="148"/>
      <c r="BX1" s="85" t="s">
        <v>195</v>
      </c>
      <c r="CB1" s="85"/>
      <c r="CF1" s="95"/>
      <c r="CT1" s="85"/>
      <c r="CV1" s="148"/>
      <c r="DJ1" s="85" t="s">
        <v>195</v>
      </c>
      <c r="DN1" s="85"/>
      <c r="DP1" s="95"/>
      <c r="EF1" s="85"/>
      <c r="EH1" s="148"/>
      <c r="ET1" s="85" t="s">
        <v>195</v>
      </c>
      <c r="EX1" s="85"/>
      <c r="EZ1" s="148"/>
      <c r="FP1" s="85"/>
      <c r="FR1" s="148"/>
      <c r="GD1" s="85" t="s">
        <v>195</v>
      </c>
      <c r="GH1" s="85"/>
      <c r="GJ1" s="148"/>
      <c r="GZ1" s="85"/>
      <c r="HB1" s="148"/>
    </row>
    <row r="2" spans="1:265" s="258" customFormat="1" ht="21.75" customHeight="1">
      <c r="A2" s="1228" t="s">
        <v>46</v>
      </c>
      <c r="B2" s="648" t="s">
        <v>26</v>
      </c>
      <c r="C2" s="648"/>
      <c r="D2" s="648"/>
      <c r="E2" s="648"/>
      <c r="F2" s="648"/>
      <c r="G2" s="648"/>
      <c r="H2" s="648"/>
      <c r="I2" s="648"/>
      <c r="J2" s="649"/>
      <c r="K2" s="649"/>
      <c r="L2" s="575"/>
      <c r="M2" s="575"/>
      <c r="N2" s="575"/>
      <c r="O2" s="575"/>
      <c r="P2" s="575"/>
      <c r="Q2" s="575"/>
      <c r="R2" s="646"/>
      <c r="S2" s="646"/>
      <c r="T2" s="646"/>
      <c r="U2" s="646"/>
      <c r="V2" s="646"/>
      <c r="W2" s="646"/>
      <c r="X2" s="637" t="s">
        <v>27</v>
      </c>
      <c r="Y2" s="637"/>
      <c r="Z2" s="637"/>
      <c r="AA2" s="637"/>
      <c r="AB2" s="637"/>
      <c r="AC2" s="637"/>
      <c r="AD2" s="637"/>
      <c r="AE2" s="637"/>
      <c r="AF2" s="637"/>
      <c r="AG2" s="637"/>
      <c r="AH2" s="509"/>
      <c r="AI2" s="509"/>
      <c r="AJ2" s="509"/>
      <c r="AK2" s="509"/>
      <c r="AL2" s="509"/>
      <c r="AM2" s="509"/>
      <c r="AN2" s="509"/>
      <c r="AO2" s="509"/>
      <c r="AP2" s="509"/>
      <c r="AQ2" s="509"/>
      <c r="AR2" s="943"/>
      <c r="AS2" s="943"/>
      <c r="AT2" s="650" t="s">
        <v>28</v>
      </c>
      <c r="AU2" s="650"/>
      <c r="AV2" s="650"/>
      <c r="AW2" s="650"/>
      <c r="AX2" s="650"/>
      <c r="AY2" s="650"/>
      <c r="AZ2" s="650"/>
      <c r="BA2" s="650"/>
      <c r="BB2" s="650"/>
      <c r="BC2" s="650"/>
      <c r="BD2" s="208"/>
      <c r="BE2" s="208"/>
      <c r="BF2" s="208"/>
      <c r="BG2" s="208"/>
      <c r="BH2" s="208"/>
      <c r="BI2" s="208"/>
      <c r="BJ2" s="208"/>
      <c r="BK2" s="208"/>
      <c r="BL2" s="208"/>
      <c r="BM2" s="208"/>
      <c r="BN2" s="941"/>
      <c r="BO2" s="941"/>
      <c r="BP2" s="637" t="s">
        <v>29</v>
      </c>
      <c r="BQ2" s="637"/>
      <c r="BR2" s="637"/>
      <c r="BS2" s="637"/>
      <c r="BT2" s="637"/>
      <c r="BU2" s="637"/>
      <c r="BV2" s="637"/>
      <c r="BW2" s="637"/>
      <c r="BX2" s="637"/>
      <c r="BY2" s="637"/>
      <c r="BZ2" s="509"/>
      <c r="CA2" s="509"/>
      <c r="CB2" s="509"/>
      <c r="CC2" s="509"/>
      <c r="CD2" s="509"/>
      <c r="CE2" s="509"/>
      <c r="CF2" s="509"/>
      <c r="CG2" s="509"/>
      <c r="CH2" s="509"/>
      <c r="CI2" s="509"/>
      <c r="CJ2" s="943"/>
      <c r="CK2" s="943"/>
      <c r="CL2" s="650" t="s">
        <v>30</v>
      </c>
      <c r="CM2" s="650"/>
      <c r="CN2" s="650"/>
      <c r="CO2" s="650"/>
      <c r="CP2" s="650"/>
      <c r="CQ2" s="650"/>
      <c r="CR2" s="650"/>
      <c r="CS2" s="650"/>
      <c r="CT2" s="650"/>
      <c r="CU2" s="650"/>
      <c r="CV2" s="208"/>
      <c r="CW2" s="208"/>
      <c r="CX2" s="208"/>
      <c r="CY2" s="208"/>
      <c r="CZ2" s="208"/>
      <c r="DA2" s="208"/>
      <c r="DB2" s="208"/>
      <c r="DC2" s="208"/>
      <c r="DD2" s="208"/>
      <c r="DE2" s="208"/>
      <c r="DF2" s="941"/>
      <c r="DG2" s="941"/>
      <c r="DH2" s="637" t="s">
        <v>31</v>
      </c>
      <c r="DI2" s="637"/>
      <c r="DJ2" s="637"/>
      <c r="DK2" s="637"/>
      <c r="DL2" s="637"/>
      <c r="DM2" s="637"/>
      <c r="DN2" s="637"/>
      <c r="DO2" s="637"/>
      <c r="DP2" s="637"/>
      <c r="DQ2" s="637"/>
      <c r="DR2" s="509"/>
      <c r="DS2" s="509"/>
      <c r="DT2" s="509"/>
      <c r="DU2" s="509"/>
      <c r="DV2" s="509"/>
      <c r="DW2" s="509"/>
      <c r="DX2" s="509"/>
      <c r="DY2" s="509"/>
      <c r="DZ2" s="509"/>
      <c r="EA2" s="509"/>
      <c r="EB2" s="943"/>
      <c r="EC2" s="943"/>
      <c r="ED2" s="650" t="s">
        <v>32</v>
      </c>
      <c r="EE2" s="650"/>
      <c r="EF2" s="650"/>
      <c r="EG2" s="650"/>
      <c r="EH2" s="650"/>
      <c r="EI2" s="650"/>
      <c r="EJ2" s="650"/>
      <c r="EK2" s="650"/>
      <c r="EL2" s="650"/>
      <c r="EM2" s="650"/>
      <c r="EN2" s="208"/>
      <c r="EO2" s="208"/>
      <c r="EP2" s="208"/>
      <c r="EQ2" s="208"/>
      <c r="ER2" s="208"/>
      <c r="ES2" s="208"/>
      <c r="ET2" s="208"/>
      <c r="EU2" s="208"/>
      <c r="EV2" s="208"/>
      <c r="EW2" s="208"/>
      <c r="EX2" s="941"/>
      <c r="EY2" s="941"/>
      <c r="EZ2" s="637" t="s">
        <v>33</v>
      </c>
      <c r="FA2" s="637"/>
      <c r="FB2" s="637"/>
      <c r="FC2" s="637"/>
      <c r="FD2" s="637"/>
      <c r="FE2" s="637"/>
      <c r="FF2" s="637"/>
      <c r="FG2" s="637"/>
      <c r="FH2" s="637"/>
      <c r="FI2" s="637"/>
      <c r="FJ2" s="509"/>
      <c r="FK2" s="509"/>
      <c r="FL2" s="509"/>
      <c r="FM2" s="509"/>
      <c r="FN2" s="509"/>
      <c r="FO2" s="509"/>
      <c r="FP2" s="509"/>
      <c r="FQ2" s="509"/>
      <c r="FR2" s="509"/>
      <c r="FS2" s="509"/>
      <c r="FT2" s="943"/>
      <c r="FU2" s="943"/>
      <c r="FV2" s="650" t="s">
        <v>34</v>
      </c>
      <c r="FW2" s="650"/>
      <c r="FX2" s="650"/>
      <c r="FY2" s="650"/>
      <c r="FZ2" s="650"/>
      <c r="GA2" s="650"/>
      <c r="GB2" s="650"/>
      <c r="GC2" s="650"/>
      <c r="GD2" s="650"/>
      <c r="GE2" s="650"/>
      <c r="GF2" s="208"/>
      <c r="GG2" s="208"/>
      <c r="GH2" s="208"/>
      <c r="GI2" s="208"/>
      <c r="GJ2" s="208"/>
      <c r="GK2" s="208"/>
      <c r="GL2" s="208"/>
      <c r="GM2" s="208"/>
      <c r="GN2" s="208"/>
      <c r="GO2" s="208"/>
      <c r="GP2" s="941"/>
      <c r="GQ2" s="941"/>
      <c r="GR2" s="637" t="s">
        <v>35</v>
      </c>
      <c r="GS2" s="637"/>
      <c r="GT2" s="637"/>
      <c r="GU2" s="637"/>
      <c r="GV2" s="637"/>
      <c r="GW2" s="637"/>
      <c r="GX2" s="637"/>
      <c r="GY2" s="637"/>
      <c r="GZ2" s="637"/>
      <c r="HA2" s="637"/>
      <c r="HB2" s="509"/>
      <c r="HC2" s="509"/>
      <c r="HD2" s="509"/>
      <c r="HE2" s="509"/>
      <c r="HF2" s="509"/>
      <c r="HG2" s="509"/>
      <c r="HH2" s="509"/>
      <c r="HI2" s="509"/>
      <c r="HJ2" s="509"/>
      <c r="HK2" s="509"/>
      <c r="HL2" s="943"/>
      <c r="HM2" s="943"/>
      <c r="HN2" s="650" t="s">
        <v>36</v>
      </c>
      <c r="HO2" s="650"/>
      <c r="HP2" s="650"/>
      <c r="HQ2" s="650"/>
      <c r="HR2" s="650"/>
      <c r="HS2" s="650"/>
      <c r="HT2" s="650"/>
      <c r="HU2" s="650"/>
      <c r="HV2" s="650"/>
      <c r="HW2" s="650"/>
      <c r="HX2" s="208"/>
      <c r="HY2" s="208"/>
      <c r="HZ2" s="208"/>
      <c r="IA2" s="208"/>
      <c r="IB2" s="208"/>
      <c r="IC2" s="208"/>
      <c r="ID2" s="208"/>
      <c r="IE2" s="208"/>
      <c r="IF2" s="208"/>
      <c r="IG2" s="208"/>
      <c r="IH2" s="941"/>
      <c r="II2" s="941"/>
      <c r="IJ2" s="637" t="s">
        <v>37</v>
      </c>
      <c r="IK2" s="637"/>
      <c r="IL2" s="637"/>
      <c r="IM2" s="637"/>
      <c r="IN2" s="637"/>
      <c r="IO2" s="637"/>
      <c r="IP2" s="637"/>
      <c r="IQ2" s="637"/>
      <c r="IR2" s="637"/>
      <c r="IS2" s="637"/>
      <c r="IT2" s="637"/>
      <c r="IU2" s="637"/>
      <c r="IV2" s="637"/>
      <c r="IW2" s="637"/>
      <c r="IX2" s="574"/>
      <c r="IY2" s="574"/>
      <c r="IZ2" s="398"/>
      <c r="JA2" s="398"/>
      <c r="JB2" s="398"/>
      <c r="JC2" s="398"/>
      <c r="JD2" s="398"/>
      <c r="JE2" s="398"/>
    </row>
    <row r="3" spans="1:265">
      <c r="A3" s="1229"/>
      <c r="B3" s="1226" t="s">
        <v>139</v>
      </c>
      <c r="C3" s="1226"/>
      <c r="D3" s="1226" t="s">
        <v>151</v>
      </c>
      <c r="E3" s="1226"/>
      <c r="F3" s="1226" t="s">
        <v>160</v>
      </c>
      <c r="G3" s="1226"/>
      <c r="H3" s="1226" t="s">
        <v>201</v>
      </c>
      <c r="I3" s="1226"/>
      <c r="J3" s="1226" t="s">
        <v>238</v>
      </c>
      <c r="K3" s="1226"/>
      <c r="L3" s="1226" t="s">
        <v>276</v>
      </c>
      <c r="M3" s="1226"/>
      <c r="N3" s="1226" t="s">
        <v>277</v>
      </c>
      <c r="O3" s="1226"/>
      <c r="P3" s="1226" t="s">
        <v>299</v>
      </c>
      <c r="Q3" s="1226"/>
      <c r="R3" s="1226" t="s">
        <v>311</v>
      </c>
      <c r="S3" s="1226"/>
      <c r="T3" s="1226" t="s">
        <v>352</v>
      </c>
      <c r="U3" s="1226"/>
      <c r="V3" s="1226" t="s">
        <v>403</v>
      </c>
      <c r="W3" s="1226"/>
      <c r="X3" s="1227" t="s">
        <v>139</v>
      </c>
      <c r="Y3" s="1227"/>
      <c r="Z3" s="1227" t="s">
        <v>151</v>
      </c>
      <c r="AA3" s="1227"/>
      <c r="AB3" s="1227" t="s">
        <v>160</v>
      </c>
      <c r="AC3" s="1227"/>
      <c r="AD3" s="1227" t="s">
        <v>201</v>
      </c>
      <c r="AE3" s="1227"/>
      <c r="AF3" s="1227" t="s">
        <v>238</v>
      </c>
      <c r="AG3" s="1227"/>
      <c r="AH3" s="1227" t="s">
        <v>276</v>
      </c>
      <c r="AI3" s="1227"/>
      <c r="AJ3" s="1227" t="s">
        <v>277</v>
      </c>
      <c r="AK3" s="1227"/>
      <c r="AL3" s="1227" t="s">
        <v>299</v>
      </c>
      <c r="AM3" s="1227"/>
      <c r="AN3" s="1227" t="s">
        <v>311</v>
      </c>
      <c r="AO3" s="1227"/>
      <c r="AP3" s="1227" t="s">
        <v>352</v>
      </c>
      <c r="AQ3" s="1227"/>
      <c r="AR3" s="1227" t="s">
        <v>403</v>
      </c>
      <c r="AS3" s="1227"/>
      <c r="AT3" s="1226" t="s">
        <v>139</v>
      </c>
      <c r="AU3" s="1226"/>
      <c r="AV3" s="1226" t="s">
        <v>151</v>
      </c>
      <c r="AW3" s="1226"/>
      <c r="AX3" s="1226" t="s">
        <v>160</v>
      </c>
      <c r="AY3" s="1226"/>
      <c r="AZ3" s="1226" t="s">
        <v>201</v>
      </c>
      <c r="BA3" s="1226"/>
      <c r="BB3" s="1226" t="s">
        <v>238</v>
      </c>
      <c r="BC3" s="1226"/>
      <c r="BD3" s="1226" t="s">
        <v>276</v>
      </c>
      <c r="BE3" s="1226"/>
      <c r="BF3" s="1226" t="s">
        <v>277</v>
      </c>
      <c r="BG3" s="1226"/>
      <c r="BH3" s="1226" t="s">
        <v>299</v>
      </c>
      <c r="BI3" s="1226"/>
      <c r="BJ3" s="1226" t="s">
        <v>311</v>
      </c>
      <c r="BK3" s="1226"/>
      <c r="BL3" s="1226" t="s">
        <v>352</v>
      </c>
      <c r="BM3" s="1226"/>
      <c r="BN3" s="1226" t="s">
        <v>403</v>
      </c>
      <c r="BO3" s="1226"/>
      <c r="BP3" s="1227" t="s">
        <v>139</v>
      </c>
      <c r="BQ3" s="1227"/>
      <c r="BR3" s="1227" t="s">
        <v>151</v>
      </c>
      <c r="BS3" s="1227"/>
      <c r="BT3" s="1227" t="s">
        <v>160</v>
      </c>
      <c r="BU3" s="1227"/>
      <c r="BV3" s="1227" t="s">
        <v>201</v>
      </c>
      <c r="BW3" s="1227"/>
      <c r="BX3" s="1227" t="s">
        <v>238</v>
      </c>
      <c r="BY3" s="1227"/>
      <c r="BZ3" s="1227" t="s">
        <v>276</v>
      </c>
      <c r="CA3" s="1227"/>
      <c r="CB3" s="1227" t="s">
        <v>277</v>
      </c>
      <c r="CC3" s="1227"/>
      <c r="CD3" s="1227" t="s">
        <v>299</v>
      </c>
      <c r="CE3" s="1227"/>
      <c r="CF3" s="1227" t="s">
        <v>311</v>
      </c>
      <c r="CG3" s="1227"/>
      <c r="CH3" s="1227" t="s">
        <v>352</v>
      </c>
      <c r="CI3" s="1227"/>
      <c r="CJ3" s="1227" t="s">
        <v>403</v>
      </c>
      <c r="CK3" s="1227"/>
      <c r="CL3" s="1226" t="s">
        <v>139</v>
      </c>
      <c r="CM3" s="1226"/>
      <c r="CN3" s="1226" t="s">
        <v>151</v>
      </c>
      <c r="CO3" s="1226"/>
      <c r="CP3" s="1226" t="s">
        <v>160</v>
      </c>
      <c r="CQ3" s="1226"/>
      <c r="CR3" s="1226" t="s">
        <v>201</v>
      </c>
      <c r="CS3" s="1226"/>
      <c r="CT3" s="1226" t="s">
        <v>238</v>
      </c>
      <c r="CU3" s="1226"/>
      <c r="CV3" s="1226" t="s">
        <v>276</v>
      </c>
      <c r="CW3" s="1226"/>
      <c r="CX3" s="1226" t="s">
        <v>277</v>
      </c>
      <c r="CY3" s="1226"/>
      <c r="CZ3" s="1226" t="s">
        <v>299</v>
      </c>
      <c r="DA3" s="1226"/>
      <c r="DB3" s="1226" t="s">
        <v>311</v>
      </c>
      <c r="DC3" s="1226"/>
      <c r="DD3" s="1226" t="s">
        <v>352</v>
      </c>
      <c r="DE3" s="1226"/>
      <c r="DF3" s="1226" t="s">
        <v>403</v>
      </c>
      <c r="DG3" s="1226"/>
      <c r="DH3" s="1227" t="s">
        <v>139</v>
      </c>
      <c r="DI3" s="1227"/>
      <c r="DJ3" s="1227" t="s">
        <v>151</v>
      </c>
      <c r="DK3" s="1227"/>
      <c r="DL3" s="1227" t="s">
        <v>160</v>
      </c>
      <c r="DM3" s="1227"/>
      <c r="DN3" s="1227" t="s">
        <v>201</v>
      </c>
      <c r="DO3" s="1227"/>
      <c r="DP3" s="1227" t="s">
        <v>238</v>
      </c>
      <c r="DQ3" s="1227"/>
      <c r="DR3" s="1227" t="s">
        <v>276</v>
      </c>
      <c r="DS3" s="1227"/>
      <c r="DT3" s="1227" t="s">
        <v>277</v>
      </c>
      <c r="DU3" s="1227"/>
      <c r="DV3" s="1227" t="s">
        <v>299</v>
      </c>
      <c r="DW3" s="1227"/>
      <c r="DX3" s="1227" t="s">
        <v>311</v>
      </c>
      <c r="DY3" s="1227"/>
      <c r="DZ3" s="1227" t="s">
        <v>352</v>
      </c>
      <c r="EA3" s="1227"/>
      <c r="EB3" s="1227" t="s">
        <v>403</v>
      </c>
      <c r="EC3" s="1227"/>
      <c r="ED3" s="1226" t="s">
        <v>139</v>
      </c>
      <c r="EE3" s="1226"/>
      <c r="EF3" s="1226" t="s">
        <v>151</v>
      </c>
      <c r="EG3" s="1226"/>
      <c r="EH3" s="1226" t="s">
        <v>160</v>
      </c>
      <c r="EI3" s="1226"/>
      <c r="EJ3" s="1226" t="s">
        <v>201</v>
      </c>
      <c r="EK3" s="1226"/>
      <c r="EL3" s="1226" t="s">
        <v>238</v>
      </c>
      <c r="EM3" s="1226"/>
      <c r="EN3" s="1226" t="s">
        <v>276</v>
      </c>
      <c r="EO3" s="1226"/>
      <c r="EP3" s="1226" t="s">
        <v>277</v>
      </c>
      <c r="EQ3" s="1226"/>
      <c r="ER3" s="1226" t="s">
        <v>299</v>
      </c>
      <c r="ES3" s="1226"/>
      <c r="ET3" s="1226" t="s">
        <v>311</v>
      </c>
      <c r="EU3" s="1226"/>
      <c r="EV3" s="1226" t="s">
        <v>352</v>
      </c>
      <c r="EW3" s="1226"/>
      <c r="EX3" s="1226" t="s">
        <v>403</v>
      </c>
      <c r="EY3" s="1226"/>
      <c r="EZ3" s="1227" t="s">
        <v>139</v>
      </c>
      <c r="FA3" s="1227"/>
      <c r="FB3" s="1227" t="s">
        <v>151</v>
      </c>
      <c r="FC3" s="1227"/>
      <c r="FD3" s="1227" t="s">
        <v>160</v>
      </c>
      <c r="FE3" s="1227"/>
      <c r="FF3" s="1227" t="s">
        <v>201</v>
      </c>
      <c r="FG3" s="1227"/>
      <c r="FH3" s="1227" t="s">
        <v>238</v>
      </c>
      <c r="FI3" s="1227"/>
      <c r="FJ3" s="1227" t="s">
        <v>276</v>
      </c>
      <c r="FK3" s="1227"/>
      <c r="FL3" s="1227" t="s">
        <v>277</v>
      </c>
      <c r="FM3" s="1227"/>
      <c r="FN3" s="1227" t="s">
        <v>299</v>
      </c>
      <c r="FO3" s="1227"/>
      <c r="FP3" s="1227" t="s">
        <v>311</v>
      </c>
      <c r="FQ3" s="1227"/>
      <c r="FR3" s="1227" t="s">
        <v>352</v>
      </c>
      <c r="FS3" s="1227"/>
      <c r="FT3" s="1227" t="s">
        <v>403</v>
      </c>
      <c r="FU3" s="1227"/>
      <c r="FV3" s="1226" t="s">
        <v>139</v>
      </c>
      <c r="FW3" s="1226"/>
      <c r="FX3" s="1226" t="s">
        <v>151</v>
      </c>
      <c r="FY3" s="1226"/>
      <c r="FZ3" s="1226" t="s">
        <v>160</v>
      </c>
      <c r="GA3" s="1226"/>
      <c r="GB3" s="1226" t="s">
        <v>201</v>
      </c>
      <c r="GC3" s="1226"/>
      <c r="GD3" s="1226" t="s">
        <v>238</v>
      </c>
      <c r="GE3" s="1226"/>
      <c r="GF3" s="1226" t="s">
        <v>276</v>
      </c>
      <c r="GG3" s="1226"/>
      <c r="GH3" s="1226" t="s">
        <v>277</v>
      </c>
      <c r="GI3" s="1226"/>
      <c r="GJ3" s="1226" t="s">
        <v>299</v>
      </c>
      <c r="GK3" s="1226"/>
      <c r="GL3" s="1226" t="s">
        <v>311</v>
      </c>
      <c r="GM3" s="1226"/>
      <c r="GN3" s="1226" t="s">
        <v>352</v>
      </c>
      <c r="GO3" s="1226"/>
      <c r="GP3" s="1226" t="s">
        <v>403</v>
      </c>
      <c r="GQ3" s="1226"/>
      <c r="GR3" s="1227" t="s">
        <v>139</v>
      </c>
      <c r="GS3" s="1227"/>
      <c r="GT3" s="1227" t="s">
        <v>151</v>
      </c>
      <c r="GU3" s="1227"/>
      <c r="GV3" s="1227" t="s">
        <v>160</v>
      </c>
      <c r="GW3" s="1227"/>
      <c r="GX3" s="1227" t="s">
        <v>201</v>
      </c>
      <c r="GY3" s="1227"/>
      <c r="GZ3" s="1227" t="s">
        <v>238</v>
      </c>
      <c r="HA3" s="1227"/>
      <c r="HB3" s="1227" t="s">
        <v>276</v>
      </c>
      <c r="HC3" s="1227"/>
      <c r="HD3" s="1227" t="s">
        <v>277</v>
      </c>
      <c r="HE3" s="1227"/>
      <c r="HF3" s="1227" t="s">
        <v>299</v>
      </c>
      <c r="HG3" s="1227"/>
      <c r="HH3" s="1227" t="s">
        <v>311</v>
      </c>
      <c r="HI3" s="1227"/>
      <c r="HJ3" s="1227" t="s">
        <v>352</v>
      </c>
      <c r="HK3" s="1227"/>
      <c r="HL3" s="1227" t="s">
        <v>403</v>
      </c>
      <c r="HM3" s="1227"/>
      <c r="HN3" s="1226" t="s">
        <v>139</v>
      </c>
      <c r="HO3" s="1226"/>
      <c r="HP3" s="1226" t="s">
        <v>151</v>
      </c>
      <c r="HQ3" s="1226"/>
      <c r="HR3" s="1226" t="s">
        <v>160</v>
      </c>
      <c r="HS3" s="1226"/>
      <c r="HT3" s="1226" t="s">
        <v>201</v>
      </c>
      <c r="HU3" s="1226"/>
      <c r="HV3" s="1226" t="s">
        <v>238</v>
      </c>
      <c r="HW3" s="1226"/>
      <c r="HX3" s="1226" t="s">
        <v>276</v>
      </c>
      <c r="HY3" s="1226"/>
      <c r="HZ3" s="1226" t="s">
        <v>277</v>
      </c>
      <c r="IA3" s="1226"/>
      <c r="IB3" s="1226" t="s">
        <v>299</v>
      </c>
      <c r="IC3" s="1226"/>
      <c r="ID3" s="1226" t="s">
        <v>311</v>
      </c>
      <c r="IE3" s="1226"/>
      <c r="IF3" s="1226" t="s">
        <v>352</v>
      </c>
      <c r="IG3" s="1226"/>
      <c r="IH3" s="1226" t="s">
        <v>403</v>
      </c>
      <c r="II3" s="1226"/>
      <c r="IJ3" s="1227" t="s">
        <v>139</v>
      </c>
      <c r="IK3" s="1227"/>
      <c r="IL3" s="1227" t="s">
        <v>151</v>
      </c>
      <c r="IM3" s="1227"/>
      <c r="IN3" s="1227" t="s">
        <v>160</v>
      </c>
      <c r="IO3" s="1227"/>
      <c r="IP3" s="1227" t="s">
        <v>201</v>
      </c>
      <c r="IQ3" s="1227"/>
      <c r="IR3" s="1227" t="s">
        <v>238</v>
      </c>
      <c r="IS3" s="1227"/>
      <c r="IT3" s="1227" t="s">
        <v>276</v>
      </c>
      <c r="IU3" s="1227"/>
      <c r="IV3" s="1227" t="s">
        <v>277</v>
      </c>
      <c r="IW3" s="1227"/>
      <c r="IX3" s="1227" t="s">
        <v>299</v>
      </c>
      <c r="IY3" s="1227"/>
      <c r="IZ3" s="1227" t="s">
        <v>311</v>
      </c>
      <c r="JA3" s="1227"/>
      <c r="JB3" s="1227" t="s">
        <v>352</v>
      </c>
      <c r="JC3" s="1227"/>
      <c r="JD3" s="1227" t="s">
        <v>403</v>
      </c>
      <c r="JE3" s="1227"/>
    </row>
    <row r="4" spans="1:265" s="259" customFormat="1">
      <c r="A4" s="1229"/>
      <c r="B4" s="636" t="s">
        <v>1</v>
      </c>
      <c r="C4" s="636" t="s">
        <v>3</v>
      </c>
      <c r="D4" s="636" t="s">
        <v>1</v>
      </c>
      <c r="E4" s="636" t="s">
        <v>3</v>
      </c>
      <c r="F4" s="1019" t="s">
        <v>1</v>
      </c>
      <c r="G4" s="636" t="s">
        <v>3</v>
      </c>
      <c r="H4" s="1019" t="s">
        <v>1</v>
      </c>
      <c r="I4" s="636" t="s">
        <v>3</v>
      </c>
      <c r="J4" s="1019" t="s">
        <v>1</v>
      </c>
      <c r="K4" s="636" t="s">
        <v>3</v>
      </c>
      <c r="L4" s="1019" t="s">
        <v>1</v>
      </c>
      <c r="M4" s="636" t="s">
        <v>3</v>
      </c>
      <c r="N4" s="1019" t="s">
        <v>1</v>
      </c>
      <c r="O4" s="636" t="s">
        <v>3</v>
      </c>
      <c r="P4" s="1019" t="s">
        <v>1</v>
      </c>
      <c r="Q4" s="636" t="s">
        <v>3</v>
      </c>
      <c r="R4" s="1019" t="s">
        <v>1</v>
      </c>
      <c r="S4" s="636" t="s">
        <v>3</v>
      </c>
      <c r="T4" s="1019" t="s">
        <v>1</v>
      </c>
      <c r="U4" s="636" t="s">
        <v>3</v>
      </c>
      <c r="V4" s="1019" t="s">
        <v>1</v>
      </c>
      <c r="W4" s="636" t="s">
        <v>3</v>
      </c>
      <c r="X4" s="1020" t="s">
        <v>1</v>
      </c>
      <c r="Y4" s="1020" t="s">
        <v>3</v>
      </c>
      <c r="Z4" s="1020" t="s">
        <v>1</v>
      </c>
      <c r="AA4" s="1020" t="s">
        <v>3</v>
      </c>
      <c r="AB4" s="1021" t="s">
        <v>1</v>
      </c>
      <c r="AC4" s="1020" t="s">
        <v>3</v>
      </c>
      <c r="AD4" s="1021" t="s">
        <v>1</v>
      </c>
      <c r="AE4" s="1020" t="s">
        <v>3</v>
      </c>
      <c r="AF4" s="1022" t="s">
        <v>1</v>
      </c>
      <c r="AG4" s="1020" t="s">
        <v>3</v>
      </c>
      <c r="AH4" s="1022" t="s">
        <v>1</v>
      </c>
      <c r="AI4" s="1020" t="s">
        <v>3</v>
      </c>
      <c r="AJ4" s="1022" t="s">
        <v>1</v>
      </c>
      <c r="AK4" s="1020" t="s">
        <v>3</v>
      </c>
      <c r="AL4" s="1022" t="s">
        <v>1</v>
      </c>
      <c r="AM4" s="1020" t="s">
        <v>3</v>
      </c>
      <c r="AN4" s="1022" t="s">
        <v>1</v>
      </c>
      <c r="AO4" s="1020" t="s">
        <v>3</v>
      </c>
      <c r="AP4" s="1022" t="s">
        <v>1</v>
      </c>
      <c r="AQ4" s="1020" t="s">
        <v>3</v>
      </c>
      <c r="AR4" s="1022" t="s">
        <v>1</v>
      </c>
      <c r="AS4" s="1020" t="s">
        <v>3</v>
      </c>
      <c r="AT4" s="636" t="s">
        <v>1</v>
      </c>
      <c r="AU4" s="636" t="s">
        <v>3</v>
      </c>
      <c r="AV4" s="636" t="s">
        <v>1</v>
      </c>
      <c r="AW4" s="636" t="s">
        <v>3</v>
      </c>
      <c r="AX4" s="1023" t="s">
        <v>1</v>
      </c>
      <c r="AY4" s="636" t="s">
        <v>3</v>
      </c>
      <c r="AZ4" s="1023" t="s">
        <v>1</v>
      </c>
      <c r="BA4" s="636" t="s">
        <v>3</v>
      </c>
      <c r="BB4" s="1023" t="s">
        <v>1</v>
      </c>
      <c r="BC4" s="636" t="s">
        <v>3</v>
      </c>
      <c r="BD4" s="1023" t="s">
        <v>1</v>
      </c>
      <c r="BE4" s="636" t="s">
        <v>3</v>
      </c>
      <c r="BF4" s="1023" t="s">
        <v>1</v>
      </c>
      <c r="BG4" s="636" t="s">
        <v>3</v>
      </c>
      <c r="BH4" s="1023" t="s">
        <v>1</v>
      </c>
      <c r="BI4" s="636" t="s">
        <v>3</v>
      </c>
      <c r="BJ4" s="1023" t="s">
        <v>1</v>
      </c>
      <c r="BK4" s="636" t="s">
        <v>3</v>
      </c>
      <c r="BL4" s="1023" t="s">
        <v>1</v>
      </c>
      <c r="BM4" s="636" t="s">
        <v>3</v>
      </c>
      <c r="BN4" s="1023" t="s">
        <v>1</v>
      </c>
      <c r="BO4" s="636" t="s">
        <v>3</v>
      </c>
      <c r="BP4" s="1020" t="s">
        <v>1</v>
      </c>
      <c r="BQ4" s="1020" t="s">
        <v>3</v>
      </c>
      <c r="BR4" s="1020" t="s">
        <v>1</v>
      </c>
      <c r="BS4" s="1020" t="s">
        <v>3</v>
      </c>
      <c r="BT4" s="1022" t="s">
        <v>1</v>
      </c>
      <c r="BU4" s="1020" t="s">
        <v>3</v>
      </c>
      <c r="BV4" s="1022" t="s">
        <v>1</v>
      </c>
      <c r="BW4" s="1020" t="s">
        <v>3</v>
      </c>
      <c r="BX4" s="1022" t="s">
        <v>1</v>
      </c>
      <c r="BY4" s="1020" t="s">
        <v>3</v>
      </c>
      <c r="BZ4" s="1022" t="s">
        <v>1</v>
      </c>
      <c r="CA4" s="1020" t="s">
        <v>3</v>
      </c>
      <c r="CB4" s="1022" t="s">
        <v>1</v>
      </c>
      <c r="CC4" s="1020" t="s">
        <v>3</v>
      </c>
      <c r="CD4" s="1022" t="s">
        <v>1</v>
      </c>
      <c r="CE4" s="1020" t="s">
        <v>3</v>
      </c>
      <c r="CF4" s="1022" t="s">
        <v>1</v>
      </c>
      <c r="CG4" s="1020" t="s">
        <v>3</v>
      </c>
      <c r="CH4" s="1022" t="s">
        <v>1</v>
      </c>
      <c r="CI4" s="1020" t="s">
        <v>3</v>
      </c>
      <c r="CJ4" s="1022" t="s">
        <v>1</v>
      </c>
      <c r="CK4" s="1020" t="s">
        <v>3</v>
      </c>
      <c r="CL4" s="636" t="s">
        <v>1</v>
      </c>
      <c r="CM4" s="636" t="s">
        <v>3</v>
      </c>
      <c r="CN4" s="636" t="s">
        <v>1</v>
      </c>
      <c r="CO4" s="636" t="s">
        <v>3</v>
      </c>
      <c r="CP4" s="1019" t="s">
        <v>1</v>
      </c>
      <c r="CQ4" s="636" t="s">
        <v>3</v>
      </c>
      <c r="CR4" s="1019" t="s">
        <v>1</v>
      </c>
      <c r="CS4" s="636" t="s">
        <v>3</v>
      </c>
      <c r="CT4" s="1019" t="s">
        <v>1</v>
      </c>
      <c r="CU4" s="636" t="s">
        <v>3</v>
      </c>
      <c r="CV4" s="1019" t="s">
        <v>1</v>
      </c>
      <c r="CW4" s="636" t="s">
        <v>3</v>
      </c>
      <c r="CX4" s="1019" t="s">
        <v>1</v>
      </c>
      <c r="CY4" s="636" t="s">
        <v>3</v>
      </c>
      <c r="CZ4" s="1019" t="s">
        <v>1</v>
      </c>
      <c r="DA4" s="636" t="s">
        <v>3</v>
      </c>
      <c r="DB4" s="1019" t="s">
        <v>1</v>
      </c>
      <c r="DC4" s="636" t="s">
        <v>3</v>
      </c>
      <c r="DD4" s="1019" t="s">
        <v>1</v>
      </c>
      <c r="DE4" s="636" t="s">
        <v>3</v>
      </c>
      <c r="DF4" s="1019" t="s">
        <v>1</v>
      </c>
      <c r="DG4" s="636" t="s">
        <v>3</v>
      </c>
      <c r="DH4" s="1020" t="s">
        <v>1</v>
      </c>
      <c r="DI4" s="1020" t="s">
        <v>3</v>
      </c>
      <c r="DJ4" s="1020" t="s">
        <v>1</v>
      </c>
      <c r="DK4" s="1020" t="s">
        <v>3</v>
      </c>
      <c r="DL4" s="1022" t="s">
        <v>1</v>
      </c>
      <c r="DM4" s="1020" t="s">
        <v>3</v>
      </c>
      <c r="DN4" s="1022" t="s">
        <v>1</v>
      </c>
      <c r="DO4" s="1020" t="s">
        <v>3</v>
      </c>
      <c r="DP4" s="1022" t="s">
        <v>1</v>
      </c>
      <c r="DQ4" s="1020" t="s">
        <v>3</v>
      </c>
      <c r="DR4" s="1022" t="s">
        <v>1</v>
      </c>
      <c r="DS4" s="1020" t="s">
        <v>3</v>
      </c>
      <c r="DT4" s="1022" t="s">
        <v>1</v>
      </c>
      <c r="DU4" s="1020" t="s">
        <v>3</v>
      </c>
      <c r="DV4" s="1022" t="s">
        <v>1</v>
      </c>
      <c r="DW4" s="1020" t="s">
        <v>3</v>
      </c>
      <c r="DX4" s="1022" t="s">
        <v>1</v>
      </c>
      <c r="DY4" s="1020" t="s">
        <v>3</v>
      </c>
      <c r="DZ4" s="1022" t="s">
        <v>1</v>
      </c>
      <c r="EA4" s="1020" t="s">
        <v>3</v>
      </c>
      <c r="EB4" s="1022" t="s">
        <v>1</v>
      </c>
      <c r="EC4" s="1020" t="s">
        <v>3</v>
      </c>
      <c r="ED4" s="636" t="s">
        <v>1</v>
      </c>
      <c r="EE4" s="636" t="s">
        <v>3</v>
      </c>
      <c r="EF4" s="636" t="s">
        <v>1</v>
      </c>
      <c r="EG4" s="636" t="s">
        <v>3</v>
      </c>
      <c r="EH4" s="1019" t="s">
        <v>1</v>
      </c>
      <c r="EI4" s="636" t="s">
        <v>3</v>
      </c>
      <c r="EJ4" s="1019" t="s">
        <v>1</v>
      </c>
      <c r="EK4" s="636" t="s">
        <v>3</v>
      </c>
      <c r="EL4" s="1019" t="s">
        <v>1</v>
      </c>
      <c r="EM4" s="636" t="s">
        <v>3</v>
      </c>
      <c r="EN4" s="1019" t="s">
        <v>1</v>
      </c>
      <c r="EO4" s="636" t="s">
        <v>3</v>
      </c>
      <c r="EP4" s="1019" t="s">
        <v>1</v>
      </c>
      <c r="EQ4" s="636" t="s">
        <v>3</v>
      </c>
      <c r="ER4" s="1019" t="s">
        <v>1</v>
      </c>
      <c r="ES4" s="636" t="s">
        <v>3</v>
      </c>
      <c r="ET4" s="1019" t="s">
        <v>1</v>
      </c>
      <c r="EU4" s="636" t="s">
        <v>3</v>
      </c>
      <c r="EV4" s="1019" t="s">
        <v>1</v>
      </c>
      <c r="EW4" s="636" t="s">
        <v>3</v>
      </c>
      <c r="EX4" s="1019" t="s">
        <v>1</v>
      </c>
      <c r="EY4" s="636" t="s">
        <v>3</v>
      </c>
      <c r="EZ4" s="1020" t="s">
        <v>1</v>
      </c>
      <c r="FA4" s="1020" t="s">
        <v>3</v>
      </c>
      <c r="FB4" s="1020" t="s">
        <v>1</v>
      </c>
      <c r="FC4" s="1020" t="s">
        <v>3</v>
      </c>
      <c r="FD4" s="1022" t="s">
        <v>1</v>
      </c>
      <c r="FE4" s="1020" t="s">
        <v>3</v>
      </c>
      <c r="FF4" s="1022" t="s">
        <v>1</v>
      </c>
      <c r="FG4" s="1020" t="s">
        <v>3</v>
      </c>
      <c r="FH4" s="1022" t="s">
        <v>1</v>
      </c>
      <c r="FI4" s="1020" t="s">
        <v>3</v>
      </c>
      <c r="FJ4" s="1022" t="s">
        <v>1</v>
      </c>
      <c r="FK4" s="1020" t="s">
        <v>3</v>
      </c>
      <c r="FL4" s="1022" t="s">
        <v>1</v>
      </c>
      <c r="FM4" s="1020" t="s">
        <v>3</v>
      </c>
      <c r="FN4" s="1022" t="s">
        <v>1</v>
      </c>
      <c r="FO4" s="1020" t="s">
        <v>3</v>
      </c>
      <c r="FP4" s="1022" t="s">
        <v>1</v>
      </c>
      <c r="FQ4" s="1020" t="s">
        <v>3</v>
      </c>
      <c r="FR4" s="1022" t="s">
        <v>1</v>
      </c>
      <c r="FS4" s="1020" t="s">
        <v>3</v>
      </c>
      <c r="FT4" s="1022" t="s">
        <v>1</v>
      </c>
      <c r="FU4" s="1020" t="s">
        <v>3</v>
      </c>
      <c r="FV4" s="636" t="s">
        <v>1</v>
      </c>
      <c r="FW4" s="636" t="s">
        <v>3</v>
      </c>
      <c r="FX4" s="636" t="s">
        <v>1</v>
      </c>
      <c r="FY4" s="636" t="s">
        <v>3</v>
      </c>
      <c r="FZ4" s="1023" t="s">
        <v>1</v>
      </c>
      <c r="GA4" s="636" t="s">
        <v>3</v>
      </c>
      <c r="GB4" s="1023" t="s">
        <v>1</v>
      </c>
      <c r="GC4" s="636" t="s">
        <v>3</v>
      </c>
      <c r="GD4" s="1023" t="s">
        <v>1</v>
      </c>
      <c r="GE4" s="636" t="s">
        <v>3</v>
      </c>
      <c r="GF4" s="1023" t="s">
        <v>1</v>
      </c>
      <c r="GG4" s="636" t="s">
        <v>3</v>
      </c>
      <c r="GH4" s="1023" t="s">
        <v>1</v>
      </c>
      <c r="GI4" s="636" t="s">
        <v>3</v>
      </c>
      <c r="GJ4" s="1023" t="s">
        <v>1</v>
      </c>
      <c r="GK4" s="636" t="s">
        <v>3</v>
      </c>
      <c r="GL4" s="1023" t="s">
        <v>1</v>
      </c>
      <c r="GM4" s="636" t="s">
        <v>3</v>
      </c>
      <c r="GN4" s="1023" t="s">
        <v>1</v>
      </c>
      <c r="GO4" s="636" t="s">
        <v>3</v>
      </c>
      <c r="GP4" s="1023" t="s">
        <v>1</v>
      </c>
      <c r="GQ4" s="636" t="s">
        <v>3</v>
      </c>
      <c r="GR4" s="1020" t="s">
        <v>1</v>
      </c>
      <c r="GS4" s="1020" t="s">
        <v>3</v>
      </c>
      <c r="GT4" s="1020" t="s">
        <v>1</v>
      </c>
      <c r="GU4" s="1020" t="s">
        <v>3</v>
      </c>
      <c r="GV4" s="1022" t="s">
        <v>1</v>
      </c>
      <c r="GW4" s="1020" t="s">
        <v>3</v>
      </c>
      <c r="GX4" s="1022" t="s">
        <v>1</v>
      </c>
      <c r="GY4" s="1020" t="s">
        <v>3</v>
      </c>
      <c r="GZ4" s="1022" t="s">
        <v>1</v>
      </c>
      <c r="HA4" s="1020" t="s">
        <v>3</v>
      </c>
      <c r="HB4" s="1022" t="s">
        <v>1</v>
      </c>
      <c r="HC4" s="1020" t="s">
        <v>3</v>
      </c>
      <c r="HD4" s="1022" t="s">
        <v>1</v>
      </c>
      <c r="HE4" s="1020" t="s">
        <v>3</v>
      </c>
      <c r="HF4" s="1022" t="s">
        <v>1</v>
      </c>
      <c r="HG4" s="1020" t="s">
        <v>3</v>
      </c>
      <c r="HH4" s="1022" t="s">
        <v>1</v>
      </c>
      <c r="HI4" s="1020" t="s">
        <v>3</v>
      </c>
      <c r="HJ4" s="1022" t="s">
        <v>1</v>
      </c>
      <c r="HK4" s="1020" t="s">
        <v>3</v>
      </c>
      <c r="HL4" s="1022" t="s">
        <v>1</v>
      </c>
      <c r="HM4" s="1020" t="s">
        <v>3</v>
      </c>
      <c r="HN4" s="636" t="s">
        <v>1</v>
      </c>
      <c r="HO4" s="636" t="s">
        <v>3</v>
      </c>
      <c r="HP4" s="636" t="s">
        <v>1</v>
      </c>
      <c r="HQ4" s="636" t="s">
        <v>3</v>
      </c>
      <c r="HR4" s="1023" t="s">
        <v>1</v>
      </c>
      <c r="HS4" s="636" t="s">
        <v>3</v>
      </c>
      <c r="HT4" s="1023" t="s">
        <v>1</v>
      </c>
      <c r="HU4" s="636" t="s">
        <v>3</v>
      </c>
      <c r="HV4" s="1023" t="s">
        <v>1</v>
      </c>
      <c r="HW4" s="636" t="s">
        <v>3</v>
      </c>
      <c r="HX4" s="1023" t="s">
        <v>1</v>
      </c>
      <c r="HY4" s="636" t="s">
        <v>3</v>
      </c>
      <c r="HZ4" s="1023" t="s">
        <v>1</v>
      </c>
      <c r="IA4" s="636" t="s">
        <v>3</v>
      </c>
      <c r="IB4" s="1023" t="s">
        <v>1</v>
      </c>
      <c r="IC4" s="636" t="s">
        <v>3</v>
      </c>
      <c r="ID4" s="1023" t="s">
        <v>1</v>
      </c>
      <c r="IE4" s="636" t="s">
        <v>3</v>
      </c>
      <c r="IF4" s="1023" t="s">
        <v>1</v>
      </c>
      <c r="IG4" s="636" t="s">
        <v>3</v>
      </c>
      <c r="IH4" s="1023" t="s">
        <v>1</v>
      </c>
      <c r="II4" s="636" t="s">
        <v>3</v>
      </c>
      <c r="IJ4" s="1020" t="s">
        <v>1</v>
      </c>
      <c r="IK4" s="1020" t="s">
        <v>3</v>
      </c>
      <c r="IL4" s="1020" t="s">
        <v>1</v>
      </c>
      <c r="IM4" s="1020" t="s">
        <v>3</v>
      </c>
      <c r="IN4" s="1022" t="s">
        <v>1</v>
      </c>
      <c r="IO4" s="1020" t="s">
        <v>3</v>
      </c>
      <c r="IP4" s="1022" t="s">
        <v>1</v>
      </c>
      <c r="IQ4" s="1020" t="s">
        <v>3</v>
      </c>
      <c r="IR4" s="1022" t="s">
        <v>1</v>
      </c>
      <c r="IS4" s="1020" t="s">
        <v>3</v>
      </c>
      <c r="IT4" s="1022" t="s">
        <v>1</v>
      </c>
      <c r="IU4" s="1020" t="s">
        <v>3</v>
      </c>
      <c r="IV4" s="1022" t="s">
        <v>1</v>
      </c>
      <c r="IW4" s="1020" t="s">
        <v>3</v>
      </c>
      <c r="IX4" s="1022" t="s">
        <v>1</v>
      </c>
      <c r="IY4" s="1020" t="s">
        <v>3</v>
      </c>
      <c r="IZ4" s="1022" t="s">
        <v>1</v>
      </c>
      <c r="JA4" s="1020" t="s">
        <v>3</v>
      </c>
      <c r="JB4" s="1022" t="s">
        <v>1</v>
      </c>
      <c r="JC4" s="1020" t="s">
        <v>3</v>
      </c>
      <c r="JD4" s="1022" t="s">
        <v>1</v>
      </c>
      <c r="JE4" s="1020" t="s">
        <v>3</v>
      </c>
    </row>
    <row r="5" spans="1:265" s="116" customFormat="1">
      <c r="A5" s="1024" t="s">
        <v>21</v>
      </c>
      <c r="B5" s="1025">
        <v>7364</v>
      </c>
      <c r="C5" s="860">
        <v>100</v>
      </c>
      <c r="D5" s="1025">
        <v>7893</v>
      </c>
      <c r="E5" s="860">
        <v>100</v>
      </c>
      <c r="F5" s="1025">
        <v>7678</v>
      </c>
      <c r="G5" s="860">
        <v>100</v>
      </c>
      <c r="H5" s="1025">
        <v>6577</v>
      </c>
      <c r="I5" s="860">
        <v>100</v>
      </c>
      <c r="J5" s="1025">
        <v>6754</v>
      </c>
      <c r="K5" s="860">
        <v>100</v>
      </c>
      <c r="L5" s="1025">
        <v>6357</v>
      </c>
      <c r="M5" s="860">
        <v>94.1220017767249</v>
      </c>
      <c r="N5" s="1025">
        <v>6395</v>
      </c>
      <c r="O5" s="860">
        <v>100</v>
      </c>
      <c r="P5" s="1025">
        <v>6154</v>
      </c>
      <c r="Q5" s="860">
        <v>100</v>
      </c>
      <c r="R5" s="1025">
        <v>5794</v>
      </c>
      <c r="S5" s="860">
        <v>100</v>
      </c>
      <c r="T5" s="1026">
        <v>5331</v>
      </c>
      <c r="U5" s="860">
        <v>100</v>
      </c>
      <c r="V5" s="1026">
        <v>5217</v>
      </c>
      <c r="W5" s="860">
        <v>100</v>
      </c>
      <c r="X5" s="1025">
        <v>3567</v>
      </c>
      <c r="Y5" s="860">
        <v>100</v>
      </c>
      <c r="Z5" s="1025">
        <v>3899</v>
      </c>
      <c r="AA5" s="860">
        <v>100</v>
      </c>
      <c r="AB5" s="1025">
        <v>3763</v>
      </c>
      <c r="AC5" s="860">
        <v>100</v>
      </c>
      <c r="AD5" s="1025">
        <v>3382</v>
      </c>
      <c r="AE5" s="860">
        <v>100</v>
      </c>
      <c r="AF5" s="1025">
        <v>3580</v>
      </c>
      <c r="AG5" s="860">
        <v>100</v>
      </c>
      <c r="AH5" s="1025">
        <v>3471</v>
      </c>
      <c r="AI5" s="860">
        <v>100</v>
      </c>
      <c r="AJ5" s="1025">
        <v>3616</v>
      </c>
      <c r="AK5" s="860">
        <v>100</v>
      </c>
      <c r="AL5" s="1025">
        <v>3529</v>
      </c>
      <c r="AM5" s="860">
        <v>100</v>
      </c>
      <c r="AN5" s="1026">
        <v>3315</v>
      </c>
      <c r="AO5" s="860">
        <v>100</v>
      </c>
      <c r="AP5" s="1026">
        <v>2993</v>
      </c>
      <c r="AQ5" s="860">
        <v>100</v>
      </c>
      <c r="AR5" s="1025">
        <v>2959</v>
      </c>
      <c r="AS5" s="860">
        <v>100</v>
      </c>
      <c r="AT5" s="958">
        <v>308</v>
      </c>
      <c r="AU5" s="860">
        <v>100</v>
      </c>
      <c r="AV5" s="958">
        <v>316</v>
      </c>
      <c r="AW5" s="860">
        <v>100</v>
      </c>
      <c r="AX5" s="958">
        <v>300</v>
      </c>
      <c r="AY5" s="860">
        <v>100</v>
      </c>
      <c r="AZ5" s="958">
        <v>238</v>
      </c>
      <c r="BA5" s="860">
        <v>79.333333333333329</v>
      </c>
      <c r="BB5" s="958">
        <v>234</v>
      </c>
      <c r="BC5" s="860">
        <v>100</v>
      </c>
      <c r="BD5" s="958">
        <v>198</v>
      </c>
      <c r="BE5" s="860">
        <v>100</v>
      </c>
      <c r="BF5" s="958">
        <v>189</v>
      </c>
      <c r="BG5" s="860">
        <v>100</v>
      </c>
      <c r="BH5" s="958">
        <v>184</v>
      </c>
      <c r="BI5" s="860">
        <v>100</v>
      </c>
      <c r="BJ5" s="958">
        <v>199</v>
      </c>
      <c r="BK5" s="860">
        <v>100</v>
      </c>
      <c r="BL5" s="958">
        <v>197</v>
      </c>
      <c r="BM5" s="860">
        <v>100</v>
      </c>
      <c r="BN5" s="958">
        <v>177</v>
      </c>
      <c r="BO5" s="860">
        <v>100</v>
      </c>
      <c r="BP5" s="958">
        <v>579</v>
      </c>
      <c r="BQ5" s="860">
        <v>100</v>
      </c>
      <c r="BR5" s="958">
        <v>665</v>
      </c>
      <c r="BS5" s="860">
        <v>100</v>
      </c>
      <c r="BT5" s="958">
        <v>596</v>
      </c>
      <c r="BU5" s="860">
        <v>100</v>
      </c>
      <c r="BV5" s="958">
        <v>462</v>
      </c>
      <c r="BW5" s="860">
        <v>100</v>
      </c>
      <c r="BX5" s="958">
        <v>459</v>
      </c>
      <c r="BY5" s="860">
        <v>100</v>
      </c>
      <c r="BZ5" s="958">
        <v>488</v>
      </c>
      <c r="CA5" s="860">
        <v>100</v>
      </c>
      <c r="CB5" s="958">
        <v>484</v>
      </c>
      <c r="CC5" s="860">
        <v>100</v>
      </c>
      <c r="CD5" s="958">
        <v>415</v>
      </c>
      <c r="CE5" s="860">
        <v>100</v>
      </c>
      <c r="CF5" s="958">
        <v>421</v>
      </c>
      <c r="CG5" s="860">
        <v>100</v>
      </c>
      <c r="CH5" s="958">
        <v>419</v>
      </c>
      <c r="CI5" s="860">
        <v>100</v>
      </c>
      <c r="CJ5" s="958">
        <v>594</v>
      </c>
      <c r="CK5" s="860">
        <v>100</v>
      </c>
      <c r="CL5" s="1025">
        <v>1134</v>
      </c>
      <c r="CM5" s="860">
        <v>100</v>
      </c>
      <c r="CN5" s="1025">
        <v>1164</v>
      </c>
      <c r="CO5" s="860">
        <v>100</v>
      </c>
      <c r="CP5" s="1025">
        <v>1232</v>
      </c>
      <c r="CQ5" s="860">
        <v>100</v>
      </c>
      <c r="CR5" s="958">
        <v>965</v>
      </c>
      <c r="CS5" s="860">
        <v>100</v>
      </c>
      <c r="CT5" s="958">
        <v>959</v>
      </c>
      <c r="CU5" s="860">
        <v>100</v>
      </c>
      <c r="CV5" s="958">
        <v>878</v>
      </c>
      <c r="CW5" s="860">
        <v>100</v>
      </c>
      <c r="CX5" s="958">
        <v>816</v>
      </c>
      <c r="CY5" s="860">
        <v>100</v>
      </c>
      <c r="CZ5" s="958">
        <v>785</v>
      </c>
      <c r="DA5" s="860">
        <v>100</v>
      </c>
      <c r="DB5" s="958">
        <v>764</v>
      </c>
      <c r="DC5" s="860">
        <v>100</v>
      </c>
      <c r="DD5" s="958">
        <v>779</v>
      </c>
      <c r="DE5" s="860">
        <v>100</v>
      </c>
      <c r="DF5" s="860">
        <v>776</v>
      </c>
      <c r="DG5" s="860">
        <v>100</v>
      </c>
      <c r="DH5" s="958">
        <v>142</v>
      </c>
      <c r="DI5" s="860">
        <v>100</v>
      </c>
      <c r="DJ5" s="958">
        <v>113</v>
      </c>
      <c r="DK5" s="860">
        <v>100</v>
      </c>
      <c r="DL5" s="958">
        <v>109</v>
      </c>
      <c r="DM5" s="860">
        <v>100</v>
      </c>
      <c r="DN5" s="958">
        <v>95</v>
      </c>
      <c r="DO5" s="860">
        <v>100</v>
      </c>
      <c r="DP5" s="958">
        <v>109</v>
      </c>
      <c r="DQ5" s="860">
        <v>100</v>
      </c>
      <c r="DR5" s="958">
        <v>61</v>
      </c>
      <c r="DS5" s="860">
        <v>100</v>
      </c>
      <c r="DT5" s="958">
        <v>56</v>
      </c>
      <c r="DU5" s="860">
        <v>100</v>
      </c>
      <c r="DV5" s="958">
        <v>58</v>
      </c>
      <c r="DW5" s="860">
        <v>100</v>
      </c>
      <c r="DX5" s="958">
        <v>40</v>
      </c>
      <c r="DY5" s="860">
        <v>100</v>
      </c>
      <c r="DZ5" s="958">
        <v>39</v>
      </c>
      <c r="EA5" s="860">
        <v>100</v>
      </c>
      <c r="EB5" s="958">
        <v>24</v>
      </c>
      <c r="EC5" s="860">
        <v>100</v>
      </c>
      <c r="ED5" s="1025">
        <v>1037</v>
      </c>
      <c r="EE5" s="860">
        <v>100</v>
      </c>
      <c r="EF5" s="1025">
        <v>1127</v>
      </c>
      <c r="EG5" s="860">
        <v>100</v>
      </c>
      <c r="EH5" s="1025">
        <v>1097</v>
      </c>
      <c r="EI5" s="860">
        <v>100</v>
      </c>
      <c r="EJ5" s="958">
        <v>964</v>
      </c>
      <c r="EK5" s="860">
        <v>100</v>
      </c>
      <c r="EL5" s="958">
        <v>970</v>
      </c>
      <c r="EM5" s="860">
        <v>100</v>
      </c>
      <c r="EN5" s="958">
        <v>912</v>
      </c>
      <c r="EO5" s="860">
        <v>100</v>
      </c>
      <c r="EP5" s="958">
        <v>853</v>
      </c>
      <c r="EQ5" s="860">
        <v>100</v>
      </c>
      <c r="ER5" s="958">
        <v>842</v>
      </c>
      <c r="ES5" s="860">
        <v>100</v>
      </c>
      <c r="ET5" s="958">
        <v>761</v>
      </c>
      <c r="EU5" s="860">
        <v>100</v>
      </c>
      <c r="EV5" s="958">
        <v>642</v>
      </c>
      <c r="EW5" s="860">
        <v>100</v>
      </c>
      <c r="EX5" s="958">
        <v>505</v>
      </c>
      <c r="EY5" s="860">
        <v>100</v>
      </c>
      <c r="EZ5" s="958">
        <v>243</v>
      </c>
      <c r="FA5" s="860">
        <v>100</v>
      </c>
      <c r="FB5" s="958">
        <v>225</v>
      </c>
      <c r="FC5" s="860">
        <v>100</v>
      </c>
      <c r="FD5" s="958">
        <v>233</v>
      </c>
      <c r="FE5" s="860">
        <v>100</v>
      </c>
      <c r="FF5" s="958">
        <v>177</v>
      </c>
      <c r="FG5" s="860">
        <v>100</v>
      </c>
      <c r="FH5" s="958">
        <v>142</v>
      </c>
      <c r="FI5" s="860">
        <v>100</v>
      </c>
      <c r="FJ5" s="958">
        <v>95</v>
      </c>
      <c r="FK5" s="860">
        <v>100</v>
      </c>
      <c r="FL5" s="958">
        <v>120</v>
      </c>
      <c r="FM5" s="860">
        <v>100</v>
      </c>
      <c r="FN5" s="958">
        <v>115</v>
      </c>
      <c r="FO5" s="860">
        <v>100</v>
      </c>
      <c r="FP5" s="958">
        <v>99</v>
      </c>
      <c r="FQ5" s="860">
        <v>100</v>
      </c>
      <c r="FR5" s="958">
        <v>87</v>
      </c>
      <c r="FS5" s="860">
        <v>100</v>
      </c>
      <c r="FT5" s="958">
        <v>89</v>
      </c>
      <c r="FU5" s="860">
        <v>100</v>
      </c>
      <c r="FV5" s="958">
        <v>43</v>
      </c>
      <c r="FW5" s="860">
        <v>100</v>
      </c>
      <c r="FX5" s="958">
        <v>64</v>
      </c>
      <c r="FY5" s="860">
        <v>100</v>
      </c>
      <c r="FZ5" s="958">
        <v>49</v>
      </c>
      <c r="GA5" s="860">
        <v>100</v>
      </c>
      <c r="GB5" s="958">
        <v>31</v>
      </c>
      <c r="GC5" s="860">
        <v>100</v>
      </c>
      <c r="GD5" s="958">
        <v>37</v>
      </c>
      <c r="GE5" s="860">
        <v>100</v>
      </c>
      <c r="GF5" s="958">
        <v>29</v>
      </c>
      <c r="GG5" s="860">
        <v>100</v>
      </c>
      <c r="GH5" s="958">
        <v>37</v>
      </c>
      <c r="GI5" s="860">
        <v>100</v>
      </c>
      <c r="GJ5" s="958">
        <v>43</v>
      </c>
      <c r="GK5" s="860">
        <v>100</v>
      </c>
      <c r="GL5" s="958">
        <v>33</v>
      </c>
      <c r="GM5" s="860">
        <v>100</v>
      </c>
      <c r="GN5" s="958">
        <v>28</v>
      </c>
      <c r="GO5" s="860">
        <v>100</v>
      </c>
      <c r="GP5" s="958">
        <v>5</v>
      </c>
      <c r="GQ5" s="860">
        <v>100</v>
      </c>
      <c r="GR5" s="958">
        <v>77</v>
      </c>
      <c r="GS5" s="860">
        <v>100</v>
      </c>
      <c r="GT5" s="958">
        <v>85</v>
      </c>
      <c r="GU5" s="860">
        <v>100</v>
      </c>
      <c r="GV5" s="958">
        <v>97</v>
      </c>
      <c r="GW5" s="860">
        <v>100</v>
      </c>
      <c r="GX5" s="958">
        <v>84</v>
      </c>
      <c r="GY5" s="860">
        <v>100</v>
      </c>
      <c r="GZ5" s="958">
        <v>75</v>
      </c>
      <c r="HA5" s="860">
        <v>100</v>
      </c>
      <c r="HB5" s="958">
        <v>49</v>
      </c>
      <c r="HC5" s="860">
        <v>100</v>
      </c>
      <c r="HD5" s="958">
        <v>56</v>
      </c>
      <c r="HE5" s="860">
        <v>100</v>
      </c>
      <c r="HF5" s="958">
        <v>49</v>
      </c>
      <c r="HG5" s="860">
        <v>100</v>
      </c>
      <c r="HH5" s="958">
        <v>44</v>
      </c>
      <c r="HI5" s="860">
        <v>100</v>
      </c>
      <c r="HJ5" s="860">
        <v>41</v>
      </c>
      <c r="HK5" s="860">
        <v>100</v>
      </c>
      <c r="HL5" s="958">
        <v>5</v>
      </c>
      <c r="HM5" s="860">
        <v>100</v>
      </c>
      <c r="HN5" s="958">
        <v>153</v>
      </c>
      <c r="HO5" s="860">
        <v>100</v>
      </c>
      <c r="HP5" s="958">
        <v>139</v>
      </c>
      <c r="HQ5" s="860">
        <v>100</v>
      </c>
      <c r="HR5" s="958">
        <v>123</v>
      </c>
      <c r="HS5" s="860">
        <v>100</v>
      </c>
      <c r="HT5" s="958">
        <v>106</v>
      </c>
      <c r="HU5" s="860">
        <v>100</v>
      </c>
      <c r="HV5" s="958">
        <v>94</v>
      </c>
      <c r="HW5" s="860">
        <v>100</v>
      </c>
      <c r="HX5" s="958">
        <v>122</v>
      </c>
      <c r="HY5" s="860">
        <v>100</v>
      </c>
      <c r="HZ5" s="958">
        <v>112</v>
      </c>
      <c r="IA5" s="860">
        <v>100</v>
      </c>
      <c r="IB5" s="1027">
        <v>97</v>
      </c>
      <c r="IC5" s="860">
        <v>100</v>
      </c>
      <c r="ID5" s="958">
        <v>85</v>
      </c>
      <c r="IE5" s="860">
        <v>100</v>
      </c>
      <c r="IF5" s="860">
        <v>66</v>
      </c>
      <c r="IG5" s="860">
        <v>100</v>
      </c>
      <c r="IH5" s="958">
        <v>72</v>
      </c>
      <c r="II5" s="860">
        <v>100</v>
      </c>
      <c r="IJ5" s="958">
        <v>81</v>
      </c>
      <c r="IK5" s="860">
        <v>100</v>
      </c>
      <c r="IL5" s="958">
        <v>96</v>
      </c>
      <c r="IM5" s="860">
        <v>100</v>
      </c>
      <c r="IN5" s="958">
        <v>79</v>
      </c>
      <c r="IO5" s="860">
        <v>100</v>
      </c>
      <c r="IP5" s="1028">
        <v>73</v>
      </c>
      <c r="IQ5" s="1029">
        <v>100</v>
      </c>
      <c r="IR5" s="958">
        <v>95</v>
      </c>
      <c r="IS5" s="860">
        <v>100</v>
      </c>
      <c r="IT5" s="958">
        <v>54</v>
      </c>
      <c r="IU5" s="860">
        <v>100</v>
      </c>
      <c r="IV5" s="958">
        <v>56</v>
      </c>
      <c r="IW5" s="860">
        <v>100</v>
      </c>
      <c r="IX5" s="958">
        <v>37</v>
      </c>
      <c r="IY5" s="860">
        <v>100</v>
      </c>
      <c r="IZ5" s="1030">
        <v>33</v>
      </c>
      <c r="JA5" s="1031">
        <v>100</v>
      </c>
      <c r="JB5" s="1030">
        <v>40</v>
      </c>
      <c r="JC5" s="1030">
        <v>100</v>
      </c>
      <c r="JD5" s="1030">
        <v>11</v>
      </c>
      <c r="JE5" s="1031">
        <v>100</v>
      </c>
    </row>
    <row r="6" spans="1:265" s="261" customFormat="1">
      <c r="A6" s="260" t="s">
        <v>112</v>
      </c>
      <c r="B6" s="582">
        <v>689</v>
      </c>
      <c r="C6" s="583">
        <v>9.3563280825638238</v>
      </c>
      <c r="D6" s="582">
        <v>704</v>
      </c>
      <c r="E6" s="583">
        <v>8.9192955783605719</v>
      </c>
      <c r="F6" s="582">
        <v>705</v>
      </c>
      <c r="G6" s="583">
        <v>9.1820786663193541</v>
      </c>
      <c r="H6" s="582">
        <v>631</v>
      </c>
      <c r="I6" s="583">
        <v>8.2182860119822863</v>
      </c>
      <c r="J6" s="582">
        <v>653</v>
      </c>
      <c r="K6" s="583">
        <v>9.6683446846313288</v>
      </c>
      <c r="L6" s="582">
        <v>613</v>
      </c>
      <c r="M6" s="583">
        <v>9.0761030500444182</v>
      </c>
      <c r="N6" s="582">
        <v>597</v>
      </c>
      <c r="O6" s="583">
        <v>9.3354182955433931</v>
      </c>
      <c r="P6" s="582">
        <v>588</v>
      </c>
      <c r="Q6" s="583">
        <v>9.5547611309717251</v>
      </c>
      <c r="R6" s="582">
        <v>512</v>
      </c>
      <c r="S6" s="583">
        <v>8.8367276492923708</v>
      </c>
      <c r="T6" s="589">
        <v>497</v>
      </c>
      <c r="U6" s="584">
        <v>9.3228287375726886</v>
      </c>
      <c r="V6" s="925">
        <v>495</v>
      </c>
      <c r="W6" s="584">
        <v>9.4882116158711902</v>
      </c>
      <c r="X6" s="582">
        <v>360</v>
      </c>
      <c r="Y6" s="583">
        <v>10.09251471825063</v>
      </c>
      <c r="Z6" s="582">
        <v>360</v>
      </c>
      <c r="AA6" s="583">
        <v>9.2331367017183901</v>
      </c>
      <c r="AB6" s="582">
        <v>366</v>
      </c>
      <c r="AC6" s="583">
        <v>9.726282221631676</v>
      </c>
      <c r="AD6" s="582">
        <v>339</v>
      </c>
      <c r="AE6" s="583">
        <v>10.023654642223537</v>
      </c>
      <c r="AF6" s="582">
        <v>366</v>
      </c>
      <c r="AG6" s="583">
        <v>10.223463687150838</v>
      </c>
      <c r="AH6" s="582">
        <v>347</v>
      </c>
      <c r="AI6" s="583">
        <v>9.9971189858830307</v>
      </c>
      <c r="AJ6" s="582">
        <v>342</v>
      </c>
      <c r="AK6" s="583">
        <v>9.4579646017699108</v>
      </c>
      <c r="AL6" s="582">
        <v>387</v>
      </c>
      <c r="AM6" s="584">
        <v>10.966279399263247</v>
      </c>
      <c r="AN6" s="674">
        <v>309</v>
      </c>
      <c r="AO6" s="673">
        <v>9.3212669683257925</v>
      </c>
      <c r="AP6" s="858">
        <v>284</v>
      </c>
      <c r="AQ6" s="584">
        <v>9.488807216839291</v>
      </c>
      <c r="AR6" s="590">
        <v>262</v>
      </c>
      <c r="AS6" s="1018">
        <v>8.8543426833389649</v>
      </c>
      <c r="AT6" s="585">
        <v>22</v>
      </c>
      <c r="AU6" s="584">
        <v>7.1428571428571432</v>
      </c>
      <c r="AV6" s="586">
        <v>27</v>
      </c>
      <c r="AW6" s="584">
        <v>8.5443037974683538</v>
      </c>
      <c r="AX6" s="861">
        <v>19</v>
      </c>
      <c r="AY6" s="859">
        <v>6.333333333333333</v>
      </c>
      <c r="AZ6" s="861">
        <v>16</v>
      </c>
      <c r="BA6" s="859">
        <v>6.7226890756302522</v>
      </c>
      <c r="BB6" s="861">
        <v>16</v>
      </c>
      <c r="BC6" s="859">
        <v>6.8376068376068373</v>
      </c>
      <c r="BD6" s="861">
        <v>12</v>
      </c>
      <c r="BE6" s="859">
        <v>6.0606060606060606</v>
      </c>
      <c r="BF6" s="861">
        <v>11</v>
      </c>
      <c r="BG6" s="859">
        <v>5.8201058201058204</v>
      </c>
      <c r="BH6" s="861">
        <v>12</v>
      </c>
      <c r="BI6" s="859">
        <v>6.5217391304347823</v>
      </c>
      <c r="BJ6" s="861">
        <v>13</v>
      </c>
      <c r="BK6" s="859">
        <v>6.5326633165829149</v>
      </c>
      <c r="BL6" s="586">
        <v>14</v>
      </c>
      <c r="BM6" s="584">
        <v>7.1065989847715745</v>
      </c>
      <c r="BN6" s="590">
        <v>19</v>
      </c>
      <c r="BO6" s="1018">
        <v>10.734463276836157</v>
      </c>
      <c r="BP6" s="586">
        <v>84</v>
      </c>
      <c r="BQ6" s="584">
        <v>14.507772020725389</v>
      </c>
      <c r="BR6" s="586">
        <v>75</v>
      </c>
      <c r="BS6" s="584">
        <v>11.278195488721805</v>
      </c>
      <c r="BT6" s="589">
        <v>73</v>
      </c>
      <c r="BU6" s="583">
        <v>12.248322147651006</v>
      </c>
      <c r="BV6" s="589">
        <v>37</v>
      </c>
      <c r="BW6" s="583">
        <v>8.0086580086580081</v>
      </c>
      <c r="BX6" s="589">
        <v>36</v>
      </c>
      <c r="BY6" s="583">
        <v>7.8431372549019605</v>
      </c>
      <c r="BZ6" s="589">
        <v>42</v>
      </c>
      <c r="CA6" s="583">
        <v>8.6065573770491799</v>
      </c>
      <c r="CB6" s="589">
        <v>43</v>
      </c>
      <c r="CC6" s="583">
        <v>8.884297520661157</v>
      </c>
      <c r="CD6" s="589">
        <v>33</v>
      </c>
      <c r="CE6" s="584">
        <v>7.9518072289156629</v>
      </c>
      <c r="CF6" s="586">
        <v>38</v>
      </c>
      <c r="CG6" s="584">
        <v>9.026128266033254</v>
      </c>
      <c r="CH6" s="586">
        <v>45</v>
      </c>
      <c r="CI6" s="584">
        <v>10.739856801909307</v>
      </c>
      <c r="CJ6" s="586">
        <v>52</v>
      </c>
      <c r="CK6" s="578">
        <v>8.7542087542087543</v>
      </c>
      <c r="CL6" s="590">
        <v>93</v>
      </c>
      <c r="CM6" s="584">
        <v>8.2010582010582009</v>
      </c>
      <c r="CN6" s="862">
        <v>77</v>
      </c>
      <c r="CO6" s="859">
        <v>6.6151202749140889</v>
      </c>
      <c r="CP6" s="862">
        <v>84</v>
      </c>
      <c r="CQ6" s="859">
        <v>6.8181818181818183</v>
      </c>
      <c r="CR6" s="586">
        <v>89</v>
      </c>
      <c r="CS6" s="584">
        <v>9.2227979274611407</v>
      </c>
      <c r="CT6" s="586">
        <v>88</v>
      </c>
      <c r="CU6" s="584">
        <v>9.1762252346193947</v>
      </c>
      <c r="CV6" s="586">
        <v>84</v>
      </c>
      <c r="CW6" s="584">
        <v>9.5671981776765378</v>
      </c>
      <c r="CX6" s="586">
        <v>73</v>
      </c>
      <c r="CY6" s="584">
        <v>8.9460784313725483</v>
      </c>
      <c r="CZ6" s="586">
        <v>63</v>
      </c>
      <c r="DA6" s="584">
        <v>8.0254777070063703</v>
      </c>
      <c r="DB6" s="861">
        <v>46</v>
      </c>
      <c r="DC6" s="859">
        <v>6.0209424083769632</v>
      </c>
      <c r="DD6" s="586">
        <v>86</v>
      </c>
      <c r="DE6" s="584">
        <v>11.0397946084724</v>
      </c>
      <c r="DF6" s="584">
        <v>87</v>
      </c>
      <c r="DG6" s="578">
        <v>11.211340206185568</v>
      </c>
      <c r="DH6" s="587">
        <v>7</v>
      </c>
      <c r="DI6" s="588">
        <v>4.929577464788732</v>
      </c>
      <c r="DJ6" s="587">
        <v>6</v>
      </c>
      <c r="DK6" s="588">
        <v>5.3097345132743365</v>
      </c>
      <c r="DL6" s="587">
        <v>4</v>
      </c>
      <c r="DM6" s="588">
        <v>3.669724770642202</v>
      </c>
      <c r="DN6" s="585">
        <v>7</v>
      </c>
      <c r="DO6" s="584">
        <v>7.3684210526315788</v>
      </c>
      <c r="DP6" s="586">
        <v>9</v>
      </c>
      <c r="DQ6" s="584">
        <v>8.2568807339449535</v>
      </c>
      <c r="DR6" s="587">
        <v>4</v>
      </c>
      <c r="DS6" s="588">
        <v>6.557377049180328</v>
      </c>
      <c r="DT6" s="587">
        <v>2</v>
      </c>
      <c r="DU6" s="588">
        <v>3.5714285714285716</v>
      </c>
      <c r="DV6" s="588">
        <v>1</v>
      </c>
      <c r="DW6" s="588">
        <v>1.7241379310344827</v>
      </c>
      <c r="DX6" s="586">
        <v>3</v>
      </c>
      <c r="DY6" s="584">
        <v>7.5</v>
      </c>
      <c r="DZ6" s="586">
        <v>5</v>
      </c>
      <c r="EA6" s="591">
        <v>12.820512820512819</v>
      </c>
      <c r="EB6" s="585">
        <v>4</v>
      </c>
      <c r="EC6" s="578">
        <v>16.666666666666664</v>
      </c>
      <c r="ED6" s="582">
        <v>76</v>
      </c>
      <c r="EE6" s="583">
        <v>7.328833172613308</v>
      </c>
      <c r="EF6" s="582">
        <v>109</v>
      </c>
      <c r="EG6" s="583">
        <v>9.6716947648624672</v>
      </c>
      <c r="EH6" s="582">
        <v>98</v>
      </c>
      <c r="EI6" s="583">
        <v>8.9334548769371018</v>
      </c>
      <c r="EJ6" s="589">
        <v>108</v>
      </c>
      <c r="EK6" s="583">
        <v>11.203319502074688</v>
      </c>
      <c r="EL6" s="589">
        <v>96</v>
      </c>
      <c r="EM6" s="583">
        <v>9.8969072164948457</v>
      </c>
      <c r="EN6" s="589">
        <v>90</v>
      </c>
      <c r="EO6" s="583">
        <v>9.8684210526315788</v>
      </c>
      <c r="EP6" s="589">
        <v>87</v>
      </c>
      <c r="EQ6" s="583">
        <v>10.199296600234467</v>
      </c>
      <c r="ER6" s="589">
        <v>65</v>
      </c>
      <c r="ES6" s="584">
        <v>7.7197149643705467</v>
      </c>
      <c r="ET6" s="586">
        <v>83</v>
      </c>
      <c r="EU6" s="584">
        <v>10.906701708278581</v>
      </c>
      <c r="EV6" s="586">
        <v>47</v>
      </c>
      <c r="EW6" s="584">
        <v>7.3208722741433014</v>
      </c>
      <c r="EX6" s="586">
        <v>47</v>
      </c>
      <c r="EY6" s="578">
        <v>9.3069306930693063</v>
      </c>
      <c r="EZ6" s="586">
        <v>24</v>
      </c>
      <c r="FA6" s="584">
        <v>9.8765432098765427</v>
      </c>
      <c r="FB6" s="586">
        <v>16</v>
      </c>
      <c r="FC6" s="584">
        <v>7.1111111111111107</v>
      </c>
      <c r="FD6" s="586">
        <v>24</v>
      </c>
      <c r="FE6" s="584">
        <v>10.300429184549357</v>
      </c>
      <c r="FF6" s="587">
        <v>11</v>
      </c>
      <c r="FG6" s="588">
        <v>6.2146892655367232</v>
      </c>
      <c r="FH6" s="586">
        <v>14</v>
      </c>
      <c r="FI6" s="584">
        <v>9.8591549295774641</v>
      </c>
      <c r="FJ6" s="586">
        <v>12</v>
      </c>
      <c r="FK6" s="584">
        <v>12.631578947368421</v>
      </c>
      <c r="FL6" s="586">
        <v>14</v>
      </c>
      <c r="FM6" s="584">
        <v>11.666666666666666</v>
      </c>
      <c r="FN6" s="584">
        <v>13</v>
      </c>
      <c r="FO6" s="584">
        <v>11.304347826086957</v>
      </c>
      <c r="FP6" s="579">
        <v>4</v>
      </c>
      <c r="FQ6" s="578">
        <v>4.0404040404040407</v>
      </c>
      <c r="FR6" s="579">
        <v>6</v>
      </c>
      <c r="FS6" s="578">
        <v>6.8965517241379306</v>
      </c>
      <c r="FT6" s="579">
        <v>7</v>
      </c>
      <c r="FU6" s="578">
        <v>7.8651685393258424</v>
      </c>
      <c r="FV6" s="586">
        <v>5</v>
      </c>
      <c r="FW6" s="584">
        <v>11.627906976744185</v>
      </c>
      <c r="FX6" s="587">
        <v>4</v>
      </c>
      <c r="FY6" s="588">
        <v>6.25</v>
      </c>
      <c r="FZ6" s="586">
        <v>5</v>
      </c>
      <c r="GA6" s="584">
        <v>10.204081632653061</v>
      </c>
      <c r="GB6" s="587">
        <v>0</v>
      </c>
      <c r="GC6" s="588">
        <v>0</v>
      </c>
      <c r="GD6" s="587">
        <v>1</v>
      </c>
      <c r="GE6" s="588">
        <v>2.7027027027027026</v>
      </c>
      <c r="GF6" s="587">
        <v>2</v>
      </c>
      <c r="GG6" s="588">
        <v>6.8965517241379306</v>
      </c>
      <c r="GH6" s="586">
        <v>3</v>
      </c>
      <c r="GI6" s="584">
        <v>8.1081081081081088</v>
      </c>
      <c r="GJ6" s="586">
        <v>5</v>
      </c>
      <c r="GK6" s="584">
        <v>11.627906976744185</v>
      </c>
      <c r="GL6" s="586">
        <v>7</v>
      </c>
      <c r="GM6" s="584">
        <v>21.212121212121211</v>
      </c>
      <c r="GN6" s="586">
        <v>2</v>
      </c>
      <c r="GO6" s="584">
        <v>7.1428571428571423</v>
      </c>
      <c r="GP6" s="586">
        <v>3</v>
      </c>
      <c r="GQ6" s="578">
        <v>60</v>
      </c>
      <c r="GR6" s="587">
        <v>1</v>
      </c>
      <c r="GS6" s="588">
        <v>1.2987012987012987</v>
      </c>
      <c r="GT6" s="586">
        <v>6</v>
      </c>
      <c r="GU6" s="584">
        <v>7.0588235294117645</v>
      </c>
      <c r="GV6" s="586">
        <v>9</v>
      </c>
      <c r="GW6" s="584">
        <v>9.2783505154639183</v>
      </c>
      <c r="GX6" s="587">
        <v>4</v>
      </c>
      <c r="GY6" s="588">
        <v>4.7619047619047619</v>
      </c>
      <c r="GZ6" s="585">
        <v>9</v>
      </c>
      <c r="HA6" s="591">
        <v>12</v>
      </c>
      <c r="HB6" s="587">
        <v>3</v>
      </c>
      <c r="HC6" s="588">
        <v>6.1224489795918364</v>
      </c>
      <c r="HD6" s="586">
        <v>10</v>
      </c>
      <c r="HE6" s="584">
        <v>17.857142857142858</v>
      </c>
      <c r="HF6" s="587">
        <v>2</v>
      </c>
      <c r="HG6" s="588">
        <v>4.0816326530612246</v>
      </c>
      <c r="HH6" s="587">
        <v>1</v>
      </c>
      <c r="HI6" s="588">
        <v>2.2727272727272729</v>
      </c>
      <c r="HJ6" s="584">
        <v>3</v>
      </c>
      <c r="HK6" s="673">
        <v>7.3170731707317067</v>
      </c>
      <c r="HL6" s="858">
        <v>2</v>
      </c>
      <c r="HM6" s="578">
        <v>40</v>
      </c>
      <c r="HN6" s="589">
        <v>13</v>
      </c>
      <c r="HO6" s="583">
        <v>8.4967320261437909</v>
      </c>
      <c r="HP6" s="589">
        <v>15</v>
      </c>
      <c r="HQ6" s="583">
        <v>10.791366906474821</v>
      </c>
      <c r="HR6" s="589">
        <v>16</v>
      </c>
      <c r="HS6" s="583">
        <v>13.008130081300813</v>
      </c>
      <c r="HT6" s="589">
        <v>12</v>
      </c>
      <c r="HU6" s="583">
        <v>11.320754716981131</v>
      </c>
      <c r="HV6" s="587">
        <v>4</v>
      </c>
      <c r="HW6" s="588">
        <v>4.2553191489361701</v>
      </c>
      <c r="HX6" s="586">
        <v>9</v>
      </c>
      <c r="HY6" s="584">
        <v>7.3770491803278686</v>
      </c>
      <c r="HZ6" s="587">
        <v>6</v>
      </c>
      <c r="IA6" s="588">
        <v>5.3571428571428568</v>
      </c>
      <c r="IB6" s="592">
        <v>1</v>
      </c>
      <c r="IC6" s="588">
        <v>1.0309278350515463</v>
      </c>
      <c r="ID6" s="587">
        <v>5</v>
      </c>
      <c r="IE6" s="588">
        <v>5.8823529411764701</v>
      </c>
      <c r="IF6" s="584">
        <v>5</v>
      </c>
      <c r="IG6" s="673">
        <v>7.5757575757575761</v>
      </c>
      <c r="IH6" s="858">
        <v>10</v>
      </c>
      <c r="II6" s="578">
        <v>13.888888888888889</v>
      </c>
      <c r="IJ6" s="593">
        <v>4</v>
      </c>
      <c r="IK6" s="588">
        <v>4.9382716049382713</v>
      </c>
      <c r="IL6" s="593">
        <v>9</v>
      </c>
      <c r="IM6" s="583">
        <v>9.375</v>
      </c>
      <c r="IN6" s="589">
        <v>7</v>
      </c>
      <c r="IO6" s="583">
        <v>8.8607594936708853</v>
      </c>
      <c r="IP6" s="594">
        <v>8</v>
      </c>
      <c r="IQ6" s="595">
        <v>10.95890410958904</v>
      </c>
      <c r="IR6" s="586">
        <v>14</v>
      </c>
      <c r="IS6" s="584">
        <v>14.736842105263158</v>
      </c>
      <c r="IT6" s="586">
        <v>8</v>
      </c>
      <c r="IU6" s="584">
        <v>14.814814814814815</v>
      </c>
      <c r="IV6" s="586">
        <v>6</v>
      </c>
      <c r="IW6" s="584">
        <v>10.714285714285714</v>
      </c>
      <c r="IX6" s="594">
        <v>6</v>
      </c>
      <c r="IY6" s="584">
        <v>16.216216216216218</v>
      </c>
      <c r="IZ6" s="675">
        <v>3</v>
      </c>
      <c r="JA6" s="676">
        <v>9.0909090909090917</v>
      </c>
      <c r="JB6" s="261">
        <v>0</v>
      </c>
      <c r="JC6" s="116">
        <v>0</v>
      </c>
      <c r="JD6" s="261">
        <v>2</v>
      </c>
      <c r="JE6" s="156">
        <v>18.181818181818183</v>
      </c>
    </row>
    <row r="7" spans="1:265" s="116" customFormat="1">
      <c r="A7" s="262" t="s">
        <v>61</v>
      </c>
      <c r="B7" s="596">
        <v>2595</v>
      </c>
      <c r="C7" s="578">
        <v>35.239000543183053</v>
      </c>
      <c r="D7" s="596">
        <v>2781</v>
      </c>
      <c r="E7" s="578">
        <v>35.233751425313571</v>
      </c>
      <c r="F7" s="596">
        <v>2676</v>
      </c>
      <c r="G7" s="578">
        <v>34.852826256837716</v>
      </c>
      <c r="H7" s="596">
        <v>2334</v>
      </c>
      <c r="I7" s="578">
        <v>30.398541286793435</v>
      </c>
      <c r="J7" s="596">
        <v>2403</v>
      </c>
      <c r="K7" s="578">
        <v>35.578916197808709</v>
      </c>
      <c r="L7" s="596">
        <v>2268</v>
      </c>
      <c r="M7" s="578">
        <v>33.58010068107788</v>
      </c>
      <c r="N7" s="596">
        <v>2300</v>
      </c>
      <c r="O7" s="578">
        <v>35.965598123534008</v>
      </c>
      <c r="P7" s="596">
        <v>2092</v>
      </c>
      <c r="Q7" s="578">
        <v>33.994150146246341</v>
      </c>
      <c r="R7" s="596">
        <v>2085</v>
      </c>
      <c r="S7" s="578">
        <v>35.985502243700381</v>
      </c>
      <c r="T7" s="579">
        <v>1792</v>
      </c>
      <c r="U7" s="578">
        <v>33.614706434064907</v>
      </c>
      <c r="V7" s="926">
        <v>1736</v>
      </c>
      <c r="W7" s="578">
        <v>33.275829020509875</v>
      </c>
      <c r="X7" s="596">
        <v>1218</v>
      </c>
      <c r="Y7" s="578">
        <v>34.146341463414636</v>
      </c>
      <c r="Z7" s="596">
        <v>1293</v>
      </c>
      <c r="AA7" s="578">
        <v>33.162349320338549</v>
      </c>
      <c r="AB7" s="596">
        <v>1275</v>
      </c>
      <c r="AC7" s="578">
        <v>33.882540526175923</v>
      </c>
      <c r="AD7" s="596">
        <v>1171</v>
      </c>
      <c r="AE7" s="578">
        <v>34.624482554701359</v>
      </c>
      <c r="AF7" s="596">
        <v>1251</v>
      </c>
      <c r="AG7" s="578">
        <v>34.944134078212294</v>
      </c>
      <c r="AH7" s="596">
        <v>1208</v>
      </c>
      <c r="AI7" s="578">
        <v>34.802650532987613</v>
      </c>
      <c r="AJ7" s="596">
        <v>1296</v>
      </c>
      <c r="AK7" s="578">
        <v>35.840707964601769</v>
      </c>
      <c r="AL7" s="596">
        <v>1153</v>
      </c>
      <c r="AM7" s="578">
        <v>32.672145083593087</v>
      </c>
      <c r="AN7" s="651">
        <v>1127</v>
      </c>
      <c r="AO7" s="578">
        <v>33.996983408748115</v>
      </c>
      <c r="AP7" s="579">
        <v>980</v>
      </c>
      <c r="AQ7" s="578">
        <v>32.743067156698963</v>
      </c>
      <c r="AR7" s="596">
        <v>963</v>
      </c>
      <c r="AS7" s="578">
        <v>32.544778641432913</v>
      </c>
      <c r="AT7" s="579">
        <v>113</v>
      </c>
      <c r="AU7" s="578">
        <v>36.688311688311686</v>
      </c>
      <c r="AV7" s="579">
        <v>104</v>
      </c>
      <c r="AW7" s="578">
        <v>32.911392405063289</v>
      </c>
      <c r="AX7" s="579">
        <v>92</v>
      </c>
      <c r="AY7" s="578">
        <v>30.666666666666668</v>
      </c>
      <c r="AZ7" s="579">
        <v>67</v>
      </c>
      <c r="BA7" s="578">
        <v>28.15126050420168</v>
      </c>
      <c r="BB7" s="579">
        <v>79</v>
      </c>
      <c r="BC7" s="578">
        <v>33.760683760683762</v>
      </c>
      <c r="BD7" s="579">
        <v>76</v>
      </c>
      <c r="BE7" s="578">
        <v>38.383838383838381</v>
      </c>
      <c r="BF7" s="579">
        <v>70</v>
      </c>
      <c r="BG7" s="578">
        <v>37.037037037037038</v>
      </c>
      <c r="BH7" s="579">
        <v>71</v>
      </c>
      <c r="BI7" s="578">
        <v>38.586956521739133</v>
      </c>
      <c r="BJ7" s="579">
        <v>83</v>
      </c>
      <c r="BK7" s="578">
        <v>41.708542713567837</v>
      </c>
      <c r="BL7" s="579">
        <v>76</v>
      </c>
      <c r="BM7" s="578">
        <v>38.578680203045685</v>
      </c>
      <c r="BN7" s="596">
        <v>63</v>
      </c>
      <c r="BO7" s="578">
        <v>35.593220338983052</v>
      </c>
      <c r="BP7" s="579">
        <v>224</v>
      </c>
      <c r="BQ7" s="578">
        <v>38.687392055267701</v>
      </c>
      <c r="BR7" s="579">
        <v>267</v>
      </c>
      <c r="BS7" s="578">
        <v>40.150375939849624</v>
      </c>
      <c r="BT7" s="579">
        <v>235</v>
      </c>
      <c r="BU7" s="578">
        <v>39.429530201342281</v>
      </c>
      <c r="BV7" s="579">
        <v>184</v>
      </c>
      <c r="BW7" s="578">
        <v>39.82683982683983</v>
      </c>
      <c r="BX7" s="579">
        <v>193</v>
      </c>
      <c r="BY7" s="578">
        <v>42.047930283224403</v>
      </c>
      <c r="BZ7" s="579">
        <v>196</v>
      </c>
      <c r="CA7" s="578">
        <v>40.16393442622951</v>
      </c>
      <c r="CB7" s="579">
        <v>185</v>
      </c>
      <c r="CC7" s="578">
        <v>38.223140495867767</v>
      </c>
      <c r="CD7" s="579">
        <v>156</v>
      </c>
      <c r="CE7" s="578">
        <v>37.590361445783131</v>
      </c>
      <c r="CF7" s="579">
        <v>164</v>
      </c>
      <c r="CG7" s="578">
        <v>38.954869358669839</v>
      </c>
      <c r="CH7" s="579">
        <v>142</v>
      </c>
      <c r="CI7" s="578">
        <v>33.890214797136039</v>
      </c>
      <c r="CJ7" s="579">
        <v>230</v>
      </c>
      <c r="CK7" s="578">
        <v>38.72053872053872</v>
      </c>
      <c r="CL7" s="596">
        <v>364</v>
      </c>
      <c r="CM7" s="578">
        <v>32.098765432098766</v>
      </c>
      <c r="CN7" s="596">
        <v>432</v>
      </c>
      <c r="CO7" s="578">
        <v>37.113402061855673</v>
      </c>
      <c r="CP7" s="596">
        <v>455</v>
      </c>
      <c r="CQ7" s="578">
        <v>36.93181818181818</v>
      </c>
      <c r="CR7" s="579">
        <v>366</v>
      </c>
      <c r="CS7" s="578">
        <v>37.927461139896373</v>
      </c>
      <c r="CT7" s="579">
        <v>342</v>
      </c>
      <c r="CU7" s="578">
        <v>35.662148070907193</v>
      </c>
      <c r="CV7" s="579">
        <v>306</v>
      </c>
      <c r="CW7" s="578">
        <v>34.851936218678816</v>
      </c>
      <c r="CX7" s="579">
        <v>302</v>
      </c>
      <c r="CY7" s="578">
        <v>37.009803921568626</v>
      </c>
      <c r="CZ7" s="579">
        <v>269</v>
      </c>
      <c r="DA7" s="578">
        <v>34.267515923566876</v>
      </c>
      <c r="DB7" s="579">
        <v>294</v>
      </c>
      <c r="DC7" s="578">
        <v>38.481675392670155</v>
      </c>
      <c r="DD7" s="579">
        <v>257</v>
      </c>
      <c r="DE7" s="578">
        <v>32.991014120667522</v>
      </c>
      <c r="DF7" s="578">
        <v>236</v>
      </c>
      <c r="DG7" s="578">
        <v>30.412371134020617</v>
      </c>
      <c r="DH7" s="579">
        <v>50</v>
      </c>
      <c r="DI7" s="578">
        <v>35.2112676056338</v>
      </c>
      <c r="DJ7" s="579">
        <v>44</v>
      </c>
      <c r="DK7" s="578">
        <v>38.938053097345133</v>
      </c>
      <c r="DL7" s="579">
        <v>38</v>
      </c>
      <c r="DM7" s="578">
        <v>34.862385321100916</v>
      </c>
      <c r="DN7" s="579">
        <v>39</v>
      </c>
      <c r="DO7" s="578">
        <v>41.05263157894737</v>
      </c>
      <c r="DP7" s="579">
        <v>44</v>
      </c>
      <c r="DQ7" s="578">
        <v>40.366972477064223</v>
      </c>
      <c r="DR7" s="579">
        <v>29</v>
      </c>
      <c r="DS7" s="578">
        <v>47.540983606557376</v>
      </c>
      <c r="DT7" s="579">
        <v>29</v>
      </c>
      <c r="DU7" s="578">
        <v>51.785714285714285</v>
      </c>
      <c r="DV7" s="578">
        <v>24</v>
      </c>
      <c r="DW7" s="578">
        <v>41.379310344827587</v>
      </c>
      <c r="DX7" s="579">
        <v>18</v>
      </c>
      <c r="DY7" s="578">
        <v>45</v>
      </c>
      <c r="DZ7" s="579">
        <v>15</v>
      </c>
      <c r="EA7" s="578">
        <v>38.461538461538467</v>
      </c>
      <c r="EB7" s="579">
        <v>11</v>
      </c>
      <c r="EC7" s="578">
        <v>45.833333333333329</v>
      </c>
      <c r="ED7" s="596">
        <v>388</v>
      </c>
      <c r="EE7" s="578">
        <v>37.415621986499517</v>
      </c>
      <c r="EF7" s="596">
        <v>408</v>
      </c>
      <c r="EG7" s="578">
        <v>36.202307009760425</v>
      </c>
      <c r="EH7" s="596">
        <v>371</v>
      </c>
      <c r="EI7" s="578">
        <v>33.819507748404739</v>
      </c>
      <c r="EJ7" s="579">
        <v>324</v>
      </c>
      <c r="EK7" s="578">
        <v>33.609958506224068</v>
      </c>
      <c r="EL7" s="579">
        <v>327</v>
      </c>
      <c r="EM7" s="578">
        <v>33.711340206185568</v>
      </c>
      <c r="EN7" s="579">
        <v>304</v>
      </c>
      <c r="EO7" s="578">
        <v>33.333333333333336</v>
      </c>
      <c r="EP7" s="579">
        <v>275</v>
      </c>
      <c r="EQ7" s="578">
        <v>32.239155920281362</v>
      </c>
      <c r="ER7" s="579">
        <v>287</v>
      </c>
      <c r="ES7" s="578">
        <v>34.085510688836102</v>
      </c>
      <c r="ET7" s="579">
        <v>266</v>
      </c>
      <c r="EU7" s="578">
        <v>34.954007884362682</v>
      </c>
      <c r="EV7" s="579">
        <v>213</v>
      </c>
      <c r="EW7" s="578">
        <v>33.177570093457945</v>
      </c>
      <c r="EX7" s="579">
        <v>160</v>
      </c>
      <c r="EY7" s="578">
        <v>31.683168316831683</v>
      </c>
      <c r="EZ7" s="579">
        <v>96</v>
      </c>
      <c r="FA7" s="578">
        <v>39.506172839506171</v>
      </c>
      <c r="FB7" s="579">
        <v>82</v>
      </c>
      <c r="FC7" s="578">
        <v>36.444444444444443</v>
      </c>
      <c r="FD7" s="579">
        <v>76</v>
      </c>
      <c r="FE7" s="578">
        <v>32.618025751072963</v>
      </c>
      <c r="FF7" s="579">
        <v>71</v>
      </c>
      <c r="FG7" s="578">
        <v>40.112994350282484</v>
      </c>
      <c r="FH7" s="579">
        <v>49</v>
      </c>
      <c r="FI7" s="578">
        <v>34.507042253521128</v>
      </c>
      <c r="FJ7" s="579">
        <v>37</v>
      </c>
      <c r="FK7" s="578">
        <v>38.94736842105263</v>
      </c>
      <c r="FL7" s="579">
        <v>39</v>
      </c>
      <c r="FM7" s="578">
        <v>32.5</v>
      </c>
      <c r="FN7" s="579">
        <v>40</v>
      </c>
      <c r="FO7" s="578">
        <v>34.782608695652172</v>
      </c>
      <c r="FP7" s="579">
        <v>46</v>
      </c>
      <c r="FQ7" s="578">
        <v>46.464646464646464</v>
      </c>
      <c r="FR7" s="579">
        <v>40</v>
      </c>
      <c r="FS7" s="578">
        <v>45.977011494252871</v>
      </c>
      <c r="FT7" s="579">
        <v>42</v>
      </c>
      <c r="FU7" s="578">
        <v>47.191011235955052</v>
      </c>
      <c r="FV7" s="579">
        <v>11</v>
      </c>
      <c r="FW7" s="578">
        <v>25.581395348837209</v>
      </c>
      <c r="FX7" s="579">
        <v>14</v>
      </c>
      <c r="FY7" s="578">
        <v>21.875</v>
      </c>
      <c r="FZ7" s="579">
        <v>14</v>
      </c>
      <c r="GA7" s="578">
        <v>28.571428571428573</v>
      </c>
      <c r="GB7" s="579">
        <v>16</v>
      </c>
      <c r="GC7" s="578">
        <v>51.612903225806448</v>
      </c>
      <c r="GD7" s="579">
        <v>13</v>
      </c>
      <c r="GE7" s="578">
        <v>35.135135135135137</v>
      </c>
      <c r="GF7" s="579">
        <v>15</v>
      </c>
      <c r="GG7" s="578">
        <v>51.724137931034484</v>
      </c>
      <c r="GH7" s="579">
        <v>24</v>
      </c>
      <c r="GI7" s="578">
        <v>64.86486486486487</v>
      </c>
      <c r="GJ7" s="579">
        <v>17</v>
      </c>
      <c r="GK7" s="578">
        <v>39.534883720930232</v>
      </c>
      <c r="GL7" s="579">
        <v>15</v>
      </c>
      <c r="GM7" s="578">
        <v>45.454545454545453</v>
      </c>
      <c r="GN7" s="579">
        <v>10</v>
      </c>
      <c r="GO7" s="578">
        <v>35.714285714285715</v>
      </c>
      <c r="GP7" s="579">
        <v>1</v>
      </c>
      <c r="GQ7" s="578">
        <v>20</v>
      </c>
      <c r="GR7" s="579">
        <v>34</v>
      </c>
      <c r="GS7" s="578">
        <v>44.155844155844157</v>
      </c>
      <c r="GT7" s="579">
        <v>43</v>
      </c>
      <c r="GU7" s="578">
        <v>50.588235294117645</v>
      </c>
      <c r="GV7" s="579">
        <v>43</v>
      </c>
      <c r="GW7" s="578">
        <v>44.329896907216494</v>
      </c>
      <c r="GX7" s="579">
        <v>33</v>
      </c>
      <c r="GY7" s="578">
        <v>39.285714285714285</v>
      </c>
      <c r="GZ7" s="579">
        <v>29</v>
      </c>
      <c r="HA7" s="578">
        <v>38.666666666666664</v>
      </c>
      <c r="HB7" s="579">
        <v>22</v>
      </c>
      <c r="HC7" s="578">
        <v>44.897959183673471</v>
      </c>
      <c r="HD7" s="579">
        <v>15</v>
      </c>
      <c r="HE7" s="578">
        <v>26.785714285714285</v>
      </c>
      <c r="HF7" s="579">
        <v>24</v>
      </c>
      <c r="HG7" s="578">
        <v>48.979591836734691</v>
      </c>
      <c r="HH7" s="579">
        <v>20</v>
      </c>
      <c r="HI7" s="578">
        <v>45.454545454545453</v>
      </c>
      <c r="HJ7" s="578">
        <v>12</v>
      </c>
      <c r="HK7" s="578">
        <v>29.268292682926827</v>
      </c>
      <c r="HL7" s="579">
        <v>2</v>
      </c>
      <c r="HM7" s="578">
        <v>40</v>
      </c>
      <c r="HN7" s="579">
        <v>69</v>
      </c>
      <c r="HO7" s="578">
        <v>45.098039215686278</v>
      </c>
      <c r="HP7" s="579">
        <v>59</v>
      </c>
      <c r="HQ7" s="578">
        <v>42.446043165467628</v>
      </c>
      <c r="HR7" s="579">
        <v>48</v>
      </c>
      <c r="HS7" s="578">
        <v>39.024390243902438</v>
      </c>
      <c r="HT7" s="579">
        <v>37</v>
      </c>
      <c r="HU7" s="578">
        <v>34.905660377358494</v>
      </c>
      <c r="HV7" s="579">
        <v>39</v>
      </c>
      <c r="HW7" s="578">
        <v>41.48936170212766</v>
      </c>
      <c r="HX7" s="579">
        <v>49</v>
      </c>
      <c r="HY7" s="578">
        <v>40.16393442622951</v>
      </c>
      <c r="HZ7" s="579">
        <v>45</v>
      </c>
      <c r="IA7" s="578">
        <v>40.178571428571431</v>
      </c>
      <c r="IB7" s="597">
        <v>43</v>
      </c>
      <c r="IC7" s="578">
        <v>44.329896907216494</v>
      </c>
      <c r="ID7" s="579">
        <v>37</v>
      </c>
      <c r="IE7" s="578">
        <v>43.529411764705884</v>
      </c>
      <c r="IF7" s="578">
        <v>28</v>
      </c>
      <c r="IG7" s="578">
        <v>42.424242424242422</v>
      </c>
      <c r="IH7" s="579">
        <v>23</v>
      </c>
      <c r="II7" s="578">
        <v>31.944444444444443</v>
      </c>
      <c r="IJ7" s="598">
        <v>28</v>
      </c>
      <c r="IK7" s="578">
        <v>34.567901234567898</v>
      </c>
      <c r="IL7" s="598">
        <v>35</v>
      </c>
      <c r="IM7" s="578">
        <v>36.458333333333336</v>
      </c>
      <c r="IN7" s="579">
        <v>29</v>
      </c>
      <c r="IO7" s="578">
        <v>36.708860759493668</v>
      </c>
      <c r="IP7" s="580">
        <v>26</v>
      </c>
      <c r="IQ7" s="581">
        <v>35.61643835616438</v>
      </c>
      <c r="IR7" s="579">
        <v>37</v>
      </c>
      <c r="IS7" s="578">
        <v>38.94736842105263</v>
      </c>
      <c r="IT7" s="579">
        <v>26</v>
      </c>
      <c r="IU7" s="578">
        <v>48.148148148148145</v>
      </c>
      <c r="IV7" s="579">
        <v>20</v>
      </c>
      <c r="IW7" s="578">
        <v>35.714285714285715</v>
      </c>
      <c r="IX7" s="580">
        <v>8</v>
      </c>
      <c r="IY7" s="578">
        <v>21.621621621621621</v>
      </c>
      <c r="IZ7" s="116">
        <v>15</v>
      </c>
      <c r="JA7" s="306">
        <v>45.454545454545453</v>
      </c>
      <c r="JB7" s="116">
        <v>19</v>
      </c>
      <c r="JC7" s="116">
        <v>47.5</v>
      </c>
      <c r="JD7" s="116">
        <v>5</v>
      </c>
      <c r="JE7" s="156">
        <v>45.454545454545453</v>
      </c>
    </row>
    <row r="8" spans="1:265" s="116" customFormat="1">
      <c r="A8" s="262" t="s">
        <v>62</v>
      </c>
      <c r="B8" s="596">
        <v>3061</v>
      </c>
      <c r="C8" s="578">
        <v>41.567083107007065</v>
      </c>
      <c r="D8" s="596">
        <v>3283</v>
      </c>
      <c r="E8" s="578">
        <v>41.593817306474094</v>
      </c>
      <c r="F8" s="596">
        <v>3213</v>
      </c>
      <c r="G8" s="578">
        <v>41.84683511331076</v>
      </c>
      <c r="H8" s="596">
        <v>2657</v>
      </c>
      <c r="I8" s="578">
        <v>34.605365980724144</v>
      </c>
      <c r="J8" s="596">
        <v>2737</v>
      </c>
      <c r="K8" s="578">
        <v>40.524133846609416</v>
      </c>
      <c r="L8" s="596">
        <v>2565</v>
      </c>
      <c r="M8" s="578">
        <v>37.977494817885699</v>
      </c>
      <c r="N8" s="596">
        <v>2578</v>
      </c>
      <c r="O8" s="578">
        <v>40.312744331508995</v>
      </c>
      <c r="P8" s="596">
        <v>2575</v>
      </c>
      <c r="Q8" s="578">
        <v>41.84270393240169</v>
      </c>
      <c r="R8" s="596">
        <v>2352</v>
      </c>
      <c r="S8" s="578">
        <v>40.59371763893683</v>
      </c>
      <c r="T8" s="579">
        <v>2236</v>
      </c>
      <c r="U8" s="578">
        <v>41.943350215719377</v>
      </c>
      <c r="V8" s="926">
        <v>2226</v>
      </c>
      <c r="W8" s="578">
        <v>42.668200115008624</v>
      </c>
      <c r="X8" s="596">
        <v>1470</v>
      </c>
      <c r="Y8" s="578">
        <v>41.211101766190076</v>
      </c>
      <c r="Z8" s="596">
        <v>1648</v>
      </c>
      <c r="AA8" s="578">
        <v>42.267248012310851</v>
      </c>
      <c r="AB8" s="596">
        <v>1577</v>
      </c>
      <c r="AC8" s="578">
        <v>41.908052086101513</v>
      </c>
      <c r="AD8" s="596">
        <v>1375</v>
      </c>
      <c r="AE8" s="578">
        <v>40.656416321703134</v>
      </c>
      <c r="AF8" s="596">
        <v>1448</v>
      </c>
      <c r="AG8" s="578">
        <v>40.446927374301673</v>
      </c>
      <c r="AH8" s="596">
        <v>1421</v>
      </c>
      <c r="AI8" s="578">
        <v>40.939210602131951</v>
      </c>
      <c r="AJ8" s="596">
        <v>1427</v>
      </c>
      <c r="AK8" s="578">
        <v>39.463495575221238</v>
      </c>
      <c r="AL8" s="596">
        <v>1456</v>
      </c>
      <c r="AM8" s="578">
        <v>41.258146783791439</v>
      </c>
      <c r="AN8" s="651">
        <v>1369</v>
      </c>
      <c r="AO8" s="578">
        <v>41.297134238310704</v>
      </c>
      <c r="AP8" s="579">
        <v>1241</v>
      </c>
      <c r="AQ8" s="578">
        <v>41.463414634146339</v>
      </c>
      <c r="AR8" s="596">
        <v>1287</v>
      </c>
      <c r="AS8" s="578">
        <v>43.494423791821561</v>
      </c>
      <c r="AT8" s="579">
        <v>136</v>
      </c>
      <c r="AU8" s="578">
        <v>44.155844155844157</v>
      </c>
      <c r="AV8" s="579">
        <v>149</v>
      </c>
      <c r="AW8" s="578">
        <v>47.151898734177216</v>
      </c>
      <c r="AX8" s="579">
        <v>152</v>
      </c>
      <c r="AY8" s="578">
        <v>50.666666666666664</v>
      </c>
      <c r="AZ8" s="579">
        <v>130</v>
      </c>
      <c r="BA8" s="578">
        <v>54.621848739495796</v>
      </c>
      <c r="BB8" s="579">
        <v>115</v>
      </c>
      <c r="BC8" s="578">
        <v>49.145299145299148</v>
      </c>
      <c r="BD8" s="579">
        <v>84</v>
      </c>
      <c r="BE8" s="578">
        <v>42.424242424242422</v>
      </c>
      <c r="BF8" s="579">
        <v>87</v>
      </c>
      <c r="BG8" s="578">
        <v>46.031746031746032</v>
      </c>
      <c r="BH8" s="579">
        <v>85</v>
      </c>
      <c r="BI8" s="578">
        <v>46.195652173913047</v>
      </c>
      <c r="BJ8" s="579">
        <v>80</v>
      </c>
      <c r="BK8" s="578">
        <v>40.201005025125632</v>
      </c>
      <c r="BL8" s="579">
        <v>84</v>
      </c>
      <c r="BM8" s="578">
        <v>42.639593908629443</v>
      </c>
      <c r="BN8" s="596">
        <v>71</v>
      </c>
      <c r="BO8" s="578">
        <v>40.112994350282491</v>
      </c>
      <c r="BP8" s="579">
        <v>215</v>
      </c>
      <c r="BQ8" s="578">
        <v>37.132987910189982</v>
      </c>
      <c r="BR8" s="579">
        <v>255</v>
      </c>
      <c r="BS8" s="578">
        <v>38.345864661654133</v>
      </c>
      <c r="BT8" s="579">
        <v>231</v>
      </c>
      <c r="BU8" s="578">
        <v>38.758389261744966</v>
      </c>
      <c r="BV8" s="579">
        <v>182</v>
      </c>
      <c r="BW8" s="578">
        <v>39.393939393939391</v>
      </c>
      <c r="BX8" s="579">
        <v>169</v>
      </c>
      <c r="BY8" s="578">
        <v>36.81917211328976</v>
      </c>
      <c r="BZ8" s="579">
        <v>189</v>
      </c>
      <c r="CA8" s="578">
        <v>38.729508196721312</v>
      </c>
      <c r="CB8" s="579">
        <v>187</v>
      </c>
      <c r="CC8" s="578">
        <v>38.636363636363633</v>
      </c>
      <c r="CD8" s="579">
        <v>163</v>
      </c>
      <c r="CE8" s="578">
        <v>39.277108433734938</v>
      </c>
      <c r="CF8" s="579">
        <v>171</v>
      </c>
      <c r="CG8" s="578">
        <v>40.617577197149643</v>
      </c>
      <c r="CH8" s="579">
        <v>182</v>
      </c>
      <c r="CI8" s="578">
        <v>43.436754176610982</v>
      </c>
      <c r="CJ8" s="579">
        <v>236</v>
      </c>
      <c r="CK8" s="578">
        <v>39.73063973063973</v>
      </c>
      <c r="CL8" s="596">
        <v>499</v>
      </c>
      <c r="CM8" s="578">
        <v>44.003527336860671</v>
      </c>
      <c r="CN8" s="596">
        <v>461</v>
      </c>
      <c r="CO8" s="578">
        <v>39.604810996563572</v>
      </c>
      <c r="CP8" s="596">
        <v>505</v>
      </c>
      <c r="CQ8" s="578">
        <v>40.990259740259738</v>
      </c>
      <c r="CR8" s="579">
        <v>368</v>
      </c>
      <c r="CS8" s="578">
        <v>38.134715025906736</v>
      </c>
      <c r="CT8" s="579">
        <v>380</v>
      </c>
      <c r="CU8" s="578">
        <v>39.624608967674661</v>
      </c>
      <c r="CV8" s="579">
        <v>360</v>
      </c>
      <c r="CW8" s="578">
        <v>41.002277904328018</v>
      </c>
      <c r="CX8" s="579">
        <v>315</v>
      </c>
      <c r="CY8" s="578">
        <v>38.602941176470587</v>
      </c>
      <c r="CZ8" s="579">
        <v>323</v>
      </c>
      <c r="DA8" s="578">
        <v>41.146496815286625</v>
      </c>
      <c r="DB8" s="579">
        <v>309</v>
      </c>
      <c r="DC8" s="578">
        <v>40.445026178010473</v>
      </c>
      <c r="DD8" s="579">
        <v>320</v>
      </c>
      <c r="DE8" s="578">
        <v>41.078305519897306</v>
      </c>
      <c r="DF8" s="578">
        <v>330</v>
      </c>
      <c r="DG8" s="578">
        <v>42.52577319587629</v>
      </c>
      <c r="DH8" s="579">
        <v>65</v>
      </c>
      <c r="DI8" s="578">
        <v>45.774647887323944</v>
      </c>
      <c r="DJ8" s="579">
        <v>47</v>
      </c>
      <c r="DK8" s="578">
        <v>41.592920353982301</v>
      </c>
      <c r="DL8" s="579">
        <v>49</v>
      </c>
      <c r="DM8" s="578">
        <v>44.954128440366972</v>
      </c>
      <c r="DN8" s="579">
        <v>39</v>
      </c>
      <c r="DO8" s="578">
        <v>41.05263157894737</v>
      </c>
      <c r="DP8" s="579">
        <v>45</v>
      </c>
      <c r="DQ8" s="578">
        <v>41.284403669724767</v>
      </c>
      <c r="DR8" s="579">
        <v>22</v>
      </c>
      <c r="DS8" s="578">
        <v>36.065573770491802</v>
      </c>
      <c r="DT8" s="579">
        <v>23</v>
      </c>
      <c r="DU8" s="578">
        <v>41.071428571428569</v>
      </c>
      <c r="DV8" s="578">
        <v>24</v>
      </c>
      <c r="DW8" s="578">
        <v>41.379310344827587</v>
      </c>
      <c r="DX8" s="579">
        <v>16</v>
      </c>
      <c r="DY8" s="578">
        <v>40</v>
      </c>
      <c r="DZ8" s="579">
        <v>17</v>
      </c>
      <c r="EA8" s="578">
        <v>43.589743589743591</v>
      </c>
      <c r="EB8" s="579">
        <v>7</v>
      </c>
      <c r="EC8" s="578">
        <v>29.166666666666668</v>
      </c>
      <c r="ED8" s="596">
        <v>429</v>
      </c>
      <c r="EE8" s="578">
        <v>41.369334619093536</v>
      </c>
      <c r="EF8" s="596">
        <v>466</v>
      </c>
      <c r="EG8" s="578">
        <v>41.348713398402836</v>
      </c>
      <c r="EH8" s="596">
        <v>451</v>
      </c>
      <c r="EI8" s="578">
        <v>41.112123974475843</v>
      </c>
      <c r="EJ8" s="579">
        <v>360</v>
      </c>
      <c r="EK8" s="578">
        <v>37.344398340248965</v>
      </c>
      <c r="EL8" s="579">
        <v>385</v>
      </c>
      <c r="EM8" s="578">
        <v>39.690721649484537</v>
      </c>
      <c r="EN8" s="579">
        <v>368</v>
      </c>
      <c r="EO8" s="578">
        <v>40.350877192982459</v>
      </c>
      <c r="EP8" s="579">
        <v>373</v>
      </c>
      <c r="EQ8" s="578">
        <v>43.728018757327078</v>
      </c>
      <c r="ER8" s="579">
        <v>375</v>
      </c>
      <c r="ES8" s="578">
        <v>44.536817102137768</v>
      </c>
      <c r="ET8" s="579">
        <v>295</v>
      </c>
      <c r="EU8" s="578">
        <v>38.764783180026278</v>
      </c>
      <c r="EV8" s="579">
        <v>278</v>
      </c>
      <c r="EW8" s="578">
        <v>43.302180685358252</v>
      </c>
      <c r="EX8" s="579">
        <v>222</v>
      </c>
      <c r="EY8" s="578">
        <v>43.960396039603964</v>
      </c>
      <c r="EZ8" s="579">
        <v>94</v>
      </c>
      <c r="FA8" s="578">
        <v>38.68312757201646</v>
      </c>
      <c r="FB8" s="579">
        <v>97</v>
      </c>
      <c r="FC8" s="578">
        <v>43.111111111111114</v>
      </c>
      <c r="FD8" s="579">
        <v>101</v>
      </c>
      <c r="FE8" s="578">
        <v>43.347639484978544</v>
      </c>
      <c r="FF8" s="579">
        <v>72</v>
      </c>
      <c r="FG8" s="578">
        <v>40.677966101694913</v>
      </c>
      <c r="FH8" s="579">
        <v>70</v>
      </c>
      <c r="FI8" s="578">
        <v>49.29577464788732</v>
      </c>
      <c r="FJ8" s="579">
        <v>34</v>
      </c>
      <c r="FK8" s="578">
        <v>35.789473684210527</v>
      </c>
      <c r="FL8" s="579">
        <v>60</v>
      </c>
      <c r="FM8" s="578">
        <v>50</v>
      </c>
      <c r="FN8" s="579">
        <v>50</v>
      </c>
      <c r="FO8" s="578">
        <v>43.478260869565219</v>
      </c>
      <c r="FP8" s="579">
        <v>40</v>
      </c>
      <c r="FQ8" s="578">
        <v>40.404040404040401</v>
      </c>
      <c r="FR8" s="579">
        <v>33</v>
      </c>
      <c r="FS8" s="578">
        <v>37.931034482758619</v>
      </c>
      <c r="FT8" s="579">
        <v>33</v>
      </c>
      <c r="FU8" s="578">
        <v>37.078651685393261</v>
      </c>
      <c r="FV8" s="579">
        <v>22</v>
      </c>
      <c r="FW8" s="578">
        <v>51.162790697674417</v>
      </c>
      <c r="FX8" s="579">
        <v>38</v>
      </c>
      <c r="FY8" s="578">
        <v>59.375</v>
      </c>
      <c r="FZ8" s="579">
        <v>22</v>
      </c>
      <c r="GA8" s="578">
        <v>44.897959183673471</v>
      </c>
      <c r="GB8" s="579">
        <v>12</v>
      </c>
      <c r="GC8" s="578">
        <v>38.70967741935484</v>
      </c>
      <c r="GD8" s="579">
        <v>17</v>
      </c>
      <c r="GE8" s="578">
        <v>45.945945945945944</v>
      </c>
      <c r="GF8" s="579">
        <v>11</v>
      </c>
      <c r="GG8" s="578">
        <v>37.931034482758619</v>
      </c>
      <c r="GH8" s="579">
        <v>7</v>
      </c>
      <c r="GI8" s="578">
        <v>18.918918918918919</v>
      </c>
      <c r="GJ8" s="579">
        <v>19</v>
      </c>
      <c r="GK8" s="578">
        <v>44.186046511627907</v>
      </c>
      <c r="GL8" s="579">
        <v>10</v>
      </c>
      <c r="GM8" s="578">
        <v>30.303030303030305</v>
      </c>
      <c r="GN8" s="579">
        <v>13</v>
      </c>
      <c r="GO8" s="578">
        <v>46.428571428571431</v>
      </c>
      <c r="GP8" s="579">
        <v>1</v>
      </c>
      <c r="GQ8" s="578">
        <v>20</v>
      </c>
      <c r="GR8" s="579">
        <v>30</v>
      </c>
      <c r="GS8" s="578">
        <v>38.961038961038959</v>
      </c>
      <c r="GT8" s="579">
        <v>31</v>
      </c>
      <c r="GU8" s="578">
        <v>36.470588235294116</v>
      </c>
      <c r="GV8" s="579">
        <v>41</v>
      </c>
      <c r="GW8" s="578">
        <v>42.268041237113401</v>
      </c>
      <c r="GX8" s="579">
        <v>41</v>
      </c>
      <c r="GY8" s="578">
        <v>48.80952380952381</v>
      </c>
      <c r="GZ8" s="579">
        <v>30</v>
      </c>
      <c r="HA8" s="578">
        <v>40</v>
      </c>
      <c r="HB8" s="579">
        <v>19</v>
      </c>
      <c r="HC8" s="578">
        <v>38.775510204081634</v>
      </c>
      <c r="HD8" s="579">
        <v>27</v>
      </c>
      <c r="HE8" s="578">
        <v>48.214285714285715</v>
      </c>
      <c r="HF8" s="579">
        <v>17</v>
      </c>
      <c r="HG8" s="578">
        <v>34.693877551020407</v>
      </c>
      <c r="HH8" s="579">
        <v>16</v>
      </c>
      <c r="HI8" s="578">
        <v>36.363636363636367</v>
      </c>
      <c r="HJ8" s="578">
        <v>24</v>
      </c>
      <c r="HK8" s="578">
        <v>58.536585365853654</v>
      </c>
      <c r="HL8" s="579">
        <v>1</v>
      </c>
      <c r="HM8" s="578">
        <v>20</v>
      </c>
      <c r="HN8" s="579">
        <v>57</v>
      </c>
      <c r="HO8" s="578">
        <v>37.254901960784316</v>
      </c>
      <c r="HP8" s="579">
        <v>55</v>
      </c>
      <c r="HQ8" s="578">
        <v>39.568345323741006</v>
      </c>
      <c r="HR8" s="579">
        <v>49</v>
      </c>
      <c r="HS8" s="578">
        <v>39.837398373983739</v>
      </c>
      <c r="HT8" s="579">
        <v>48</v>
      </c>
      <c r="HU8" s="578">
        <v>45.283018867924525</v>
      </c>
      <c r="HV8" s="579">
        <v>44</v>
      </c>
      <c r="HW8" s="578">
        <v>46.808510638297875</v>
      </c>
      <c r="HX8" s="579">
        <v>43</v>
      </c>
      <c r="HY8" s="578">
        <v>35.245901639344261</v>
      </c>
      <c r="HZ8" s="579">
        <v>49</v>
      </c>
      <c r="IA8" s="578">
        <v>43.75</v>
      </c>
      <c r="IB8" s="597">
        <v>41</v>
      </c>
      <c r="IC8" s="578">
        <v>42.268041237113401</v>
      </c>
      <c r="ID8" s="579">
        <v>35</v>
      </c>
      <c r="IE8" s="578">
        <v>41.17647058823529</v>
      </c>
      <c r="IF8" s="578">
        <v>27</v>
      </c>
      <c r="IG8" s="578">
        <v>40.909090909090914</v>
      </c>
      <c r="IH8" s="579">
        <v>34</v>
      </c>
      <c r="II8" s="578">
        <v>47.222222222222221</v>
      </c>
      <c r="IJ8" s="598">
        <v>44</v>
      </c>
      <c r="IK8" s="578">
        <v>54.320987654320987</v>
      </c>
      <c r="IL8" s="598">
        <v>36</v>
      </c>
      <c r="IM8" s="578">
        <v>37.5</v>
      </c>
      <c r="IN8" s="579">
        <v>35</v>
      </c>
      <c r="IO8" s="578">
        <v>44.303797468354432</v>
      </c>
      <c r="IP8" s="580">
        <v>30</v>
      </c>
      <c r="IQ8" s="581">
        <v>41.095890410958901</v>
      </c>
      <c r="IR8" s="579">
        <v>34</v>
      </c>
      <c r="IS8" s="578">
        <v>35.789473684210527</v>
      </c>
      <c r="IT8" s="579">
        <v>14</v>
      </c>
      <c r="IU8" s="578">
        <v>25.925925925925927</v>
      </c>
      <c r="IV8" s="579">
        <v>23</v>
      </c>
      <c r="IW8" s="578">
        <v>41.071428571428569</v>
      </c>
      <c r="IX8" s="580">
        <v>22</v>
      </c>
      <c r="IY8" s="578">
        <v>59.45945945945946</v>
      </c>
      <c r="IZ8" s="116">
        <v>11</v>
      </c>
      <c r="JA8" s="306">
        <v>33.333333333333329</v>
      </c>
      <c r="JB8" s="116">
        <v>17</v>
      </c>
      <c r="JC8" s="116">
        <v>42.5</v>
      </c>
      <c r="JD8" s="116">
        <v>4</v>
      </c>
      <c r="JE8" s="156">
        <v>36.363636363636367</v>
      </c>
    </row>
    <row r="9" spans="1:265" s="116" customFormat="1">
      <c r="A9" s="262" t="s">
        <v>63</v>
      </c>
      <c r="B9" s="596">
        <v>875</v>
      </c>
      <c r="C9" s="578">
        <v>11.882129277566539</v>
      </c>
      <c r="D9" s="596">
        <v>991</v>
      </c>
      <c r="E9" s="578">
        <v>12.55542886101609</v>
      </c>
      <c r="F9" s="596">
        <v>948</v>
      </c>
      <c r="G9" s="578">
        <v>12.346965355561345</v>
      </c>
      <c r="H9" s="596">
        <v>835</v>
      </c>
      <c r="I9" s="578">
        <v>10.875227923938526</v>
      </c>
      <c r="J9" s="596">
        <v>830</v>
      </c>
      <c r="K9" s="578">
        <v>12.289013917678412</v>
      </c>
      <c r="L9" s="596">
        <v>789</v>
      </c>
      <c r="M9" s="578">
        <v>11.681966242226828</v>
      </c>
      <c r="N9" s="596">
        <v>762</v>
      </c>
      <c r="O9" s="578">
        <v>11.915559030492572</v>
      </c>
      <c r="P9" s="596">
        <v>775</v>
      </c>
      <c r="Q9" s="578">
        <v>12.593435164120898</v>
      </c>
      <c r="R9" s="596">
        <v>729</v>
      </c>
      <c r="S9" s="578">
        <v>12.581981360027614</v>
      </c>
      <c r="T9" s="579">
        <v>701</v>
      </c>
      <c r="U9" s="578">
        <v>13.14950290752204</v>
      </c>
      <c r="V9" s="926">
        <v>664</v>
      </c>
      <c r="W9" s="578">
        <v>12.727621238259538</v>
      </c>
      <c r="X9" s="596">
        <v>447</v>
      </c>
      <c r="Y9" s="578">
        <v>12.531539108494533</v>
      </c>
      <c r="Z9" s="596">
        <v>521</v>
      </c>
      <c r="AA9" s="578">
        <v>13.362400615542446</v>
      </c>
      <c r="AB9" s="596">
        <v>468</v>
      </c>
      <c r="AC9" s="578">
        <v>12.436885463725751</v>
      </c>
      <c r="AD9" s="596">
        <v>424</v>
      </c>
      <c r="AE9" s="578">
        <v>12.536960378474275</v>
      </c>
      <c r="AF9" s="596">
        <v>447</v>
      </c>
      <c r="AG9" s="578">
        <v>12.486033519553073</v>
      </c>
      <c r="AH9" s="596">
        <v>419</v>
      </c>
      <c r="AI9" s="578">
        <v>12.071449150100836</v>
      </c>
      <c r="AJ9" s="596">
        <v>452</v>
      </c>
      <c r="AK9" s="578">
        <v>12.5</v>
      </c>
      <c r="AL9" s="596">
        <v>456</v>
      </c>
      <c r="AM9" s="578">
        <v>12.921507509209407</v>
      </c>
      <c r="AN9" s="651">
        <v>450</v>
      </c>
      <c r="AO9" s="578">
        <v>13.574660633484163</v>
      </c>
      <c r="AP9" s="579">
        <v>419</v>
      </c>
      <c r="AQ9" s="578">
        <v>13.999331774139659</v>
      </c>
      <c r="AR9" s="596">
        <v>379</v>
      </c>
      <c r="AS9" s="578">
        <v>12.8083812098682</v>
      </c>
      <c r="AT9" s="579">
        <v>31</v>
      </c>
      <c r="AU9" s="578">
        <v>10.064935064935066</v>
      </c>
      <c r="AV9" s="579">
        <v>34</v>
      </c>
      <c r="AW9" s="578">
        <v>10.759493670886076</v>
      </c>
      <c r="AX9" s="579">
        <v>36</v>
      </c>
      <c r="AY9" s="578">
        <v>12</v>
      </c>
      <c r="AZ9" s="579">
        <v>23</v>
      </c>
      <c r="BA9" s="578">
        <v>9.6638655462184868</v>
      </c>
      <c r="BB9" s="579">
        <v>24</v>
      </c>
      <c r="BC9" s="578">
        <v>10.256410256410257</v>
      </c>
      <c r="BD9" s="579">
        <v>24</v>
      </c>
      <c r="BE9" s="578">
        <v>12.121212121212121</v>
      </c>
      <c r="BF9" s="579">
        <v>18</v>
      </c>
      <c r="BG9" s="578">
        <v>9.5238095238095237</v>
      </c>
      <c r="BH9" s="579">
        <v>16</v>
      </c>
      <c r="BI9" s="578">
        <v>8.695652173913043</v>
      </c>
      <c r="BJ9" s="579">
        <v>20</v>
      </c>
      <c r="BK9" s="578">
        <v>10.050251256281408</v>
      </c>
      <c r="BL9" s="579">
        <v>19</v>
      </c>
      <c r="BM9" s="578">
        <v>9.6446700507614214</v>
      </c>
      <c r="BN9" s="596">
        <v>22</v>
      </c>
      <c r="BO9" s="578">
        <v>12.429378531073446</v>
      </c>
      <c r="BP9" s="579">
        <v>49</v>
      </c>
      <c r="BQ9" s="578">
        <v>8.4628670120898093</v>
      </c>
      <c r="BR9" s="579">
        <v>64</v>
      </c>
      <c r="BS9" s="578">
        <v>9.6240601503759393</v>
      </c>
      <c r="BT9" s="579">
        <v>49</v>
      </c>
      <c r="BU9" s="578">
        <v>8.2214765100671148</v>
      </c>
      <c r="BV9" s="579">
        <v>52</v>
      </c>
      <c r="BW9" s="578">
        <v>11.255411255411255</v>
      </c>
      <c r="BX9" s="579">
        <v>52</v>
      </c>
      <c r="BY9" s="578">
        <v>11.328976034858387</v>
      </c>
      <c r="BZ9" s="579">
        <v>51</v>
      </c>
      <c r="CA9" s="578">
        <v>10.450819672131148</v>
      </c>
      <c r="CB9" s="579">
        <v>59</v>
      </c>
      <c r="CC9" s="578">
        <v>12.190082644628099</v>
      </c>
      <c r="CD9" s="579">
        <v>51</v>
      </c>
      <c r="CE9" s="578">
        <v>12.289156626506024</v>
      </c>
      <c r="CF9" s="579">
        <v>34</v>
      </c>
      <c r="CG9" s="578">
        <v>8.0760095011876487</v>
      </c>
      <c r="CH9" s="579">
        <v>46</v>
      </c>
      <c r="CI9" s="578">
        <v>10.978520286396181</v>
      </c>
      <c r="CJ9" s="579">
        <v>66</v>
      </c>
      <c r="CK9" s="578">
        <v>11.111111111111111</v>
      </c>
      <c r="CL9" s="596">
        <v>148</v>
      </c>
      <c r="CM9" s="578">
        <v>13.051146384479718</v>
      </c>
      <c r="CN9" s="596">
        <v>165</v>
      </c>
      <c r="CO9" s="578">
        <v>14.175257731958762</v>
      </c>
      <c r="CP9" s="596">
        <v>168</v>
      </c>
      <c r="CQ9" s="578">
        <v>13.636363636363637</v>
      </c>
      <c r="CR9" s="579">
        <v>126</v>
      </c>
      <c r="CS9" s="578">
        <v>13.05699481865285</v>
      </c>
      <c r="CT9" s="579">
        <v>128</v>
      </c>
      <c r="CU9" s="578">
        <v>13.347236704900938</v>
      </c>
      <c r="CV9" s="579">
        <v>111</v>
      </c>
      <c r="CW9" s="578">
        <v>12.642369020501139</v>
      </c>
      <c r="CX9" s="579">
        <v>106</v>
      </c>
      <c r="CY9" s="578">
        <v>12.990196078431373</v>
      </c>
      <c r="CZ9" s="579">
        <v>111</v>
      </c>
      <c r="DA9" s="578">
        <v>14.140127388535031</v>
      </c>
      <c r="DB9" s="579">
        <v>96</v>
      </c>
      <c r="DC9" s="578">
        <v>12.56544502617801</v>
      </c>
      <c r="DD9" s="579">
        <v>102</v>
      </c>
      <c r="DE9" s="578">
        <v>13.093709884467266</v>
      </c>
      <c r="DF9" s="578">
        <v>114</v>
      </c>
      <c r="DG9" s="578">
        <v>14.690721649484537</v>
      </c>
      <c r="DH9" s="579">
        <v>16</v>
      </c>
      <c r="DI9" s="578">
        <v>11.267605633802816</v>
      </c>
      <c r="DJ9" s="579">
        <v>16</v>
      </c>
      <c r="DK9" s="578">
        <v>14.159292035398231</v>
      </c>
      <c r="DL9" s="579">
        <v>18</v>
      </c>
      <c r="DM9" s="578">
        <v>16.513761467889907</v>
      </c>
      <c r="DN9" s="579">
        <v>9</v>
      </c>
      <c r="DO9" s="578">
        <v>9.473684210526315</v>
      </c>
      <c r="DP9" s="579">
        <v>11</v>
      </c>
      <c r="DQ9" s="578">
        <v>10.091743119266056</v>
      </c>
      <c r="DR9" s="579">
        <v>6</v>
      </c>
      <c r="DS9" s="578">
        <v>9.8360655737704921</v>
      </c>
      <c r="DT9" s="579">
        <v>1</v>
      </c>
      <c r="DU9" s="578">
        <v>1.7857142857142858</v>
      </c>
      <c r="DV9" s="578">
        <v>9</v>
      </c>
      <c r="DW9" s="578">
        <v>15.517241379310345</v>
      </c>
      <c r="DX9" s="579">
        <v>3</v>
      </c>
      <c r="DY9" s="578">
        <v>7.5</v>
      </c>
      <c r="DZ9" s="579">
        <v>2</v>
      </c>
      <c r="EA9" s="578">
        <v>5.1282051282051277</v>
      </c>
      <c r="EB9" s="579">
        <v>2</v>
      </c>
      <c r="EC9" s="578">
        <v>8.3333333333333321</v>
      </c>
      <c r="ED9" s="596">
        <v>123</v>
      </c>
      <c r="EE9" s="578">
        <v>11.861137897782063</v>
      </c>
      <c r="EF9" s="596">
        <v>130</v>
      </c>
      <c r="EG9" s="578">
        <v>11.535048802129548</v>
      </c>
      <c r="EH9" s="596">
        <v>155</v>
      </c>
      <c r="EI9" s="578">
        <v>14.129443938012763</v>
      </c>
      <c r="EJ9" s="579">
        <v>152</v>
      </c>
      <c r="EK9" s="578">
        <v>15.767634854771785</v>
      </c>
      <c r="EL9" s="579">
        <v>132</v>
      </c>
      <c r="EM9" s="578">
        <v>13.608247422680412</v>
      </c>
      <c r="EN9" s="579">
        <v>136</v>
      </c>
      <c r="EO9" s="578">
        <v>14.912280701754385</v>
      </c>
      <c r="EP9" s="579">
        <v>97</v>
      </c>
      <c r="EQ9" s="578">
        <v>11.371629542790153</v>
      </c>
      <c r="ER9" s="579">
        <v>99</v>
      </c>
      <c r="ES9" s="578">
        <v>11.75771971496437</v>
      </c>
      <c r="ET9" s="579">
        <v>101</v>
      </c>
      <c r="EU9" s="578">
        <v>13.272010512483574</v>
      </c>
      <c r="EV9" s="579">
        <v>92</v>
      </c>
      <c r="EW9" s="578">
        <v>14.330218068535824</v>
      </c>
      <c r="EX9" s="579">
        <v>70</v>
      </c>
      <c r="EY9" s="578">
        <v>13.861386138613863</v>
      </c>
      <c r="EZ9" s="579">
        <v>26</v>
      </c>
      <c r="FA9" s="578">
        <v>10.699588477366255</v>
      </c>
      <c r="FB9" s="579">
        <v>26</v>
      </c>
      <c r="FC9" s="578">
        <v>11.555555555555555</v>
      </c>
      <c r="FD9" s="579">
        <v>27</v>
      </c>
      <c r="FE9" s="578">
        <v>11.587982832618026</v>
      </c>
      <c r="FF9" s="579">
        <v>23</v>
      </c>
      <c r="FG9" s="578">
        <v>12.994350282485875</v>
      </c>
      <c r="FH9" s="579">
        <v>8</v>
      </c>
      <c r="FI9" s="578">
        <v>5.6338028169014081</v>
      </c>
      <c r="FJ9" s="579">
        <v>11</v>
      </c>
      <c r="FK9" s="578">
        <v>11.578947368421053</v>
      </c>
      <c r="FL9" s="579">
        <v>6</v>
      </c>
      <c r="FM9" s="578">
        <v>5</v>
      </c>
      <c r="FN9" s="579">
        <v>12</v>
      </c>
      <c r="FO9" s="578">
        <v>10.434782608695652</v>
      </c>
      <c r="FP9" s="579">
        <v>8</v>
      </c>
      <c r="FQ9" s="578">
        <v>8.0808080808080813</v>
      </c>
      <c r="FR9" s="579">
        <v>7</v>
      </c>
      <c r="FS9" s="578">
        <v>8.0459770114942533</v>
      </c>
      <c r="FT9" s="579">
        <v>6</v>
      </c>
      <c r="FU9" s="578">
        <v>6.7415730337078648</v>
      </c>
      <c r="FV9" s="579">
        <v>5</v>
      </c>
      <c r="FW9" s="578">
        <v>11.627906976744185</v>
      </c>
      <c r="FX9" s="579">
        <v>6</v>
      </c>
      <c r="FY9" s="578">
        <v>9.375</v>
      </c>
      <c r="FZ9" s="579">
        <v>5</v>
      </c>
      <c r="GA9" s="578">
        <v>10.204081632653061</v>
      </c>
      <c r="GB9" s="579">
        <v>3</v>
      </c>
      <c r="GC9" s="578">
        <v>9.67741935483871</v>
      </c>
      <c r="GD9" s="579">
        <v>5</v>
      </c>
      <c r="GE9" s="578">
        <v>13.513513513513514</v>
      </c>
      <c r="GF9" s="579">
        <v>1</v>
      </c>
      <c r="GG9" s="578">
        <v>3.4482758620689653</v>
      </c>
      <c r="GH9" s="579">
        <v>3</v>
      </c>
      <c r="GI9" s="578">
        <v>8.1081081081081088</v>
      </c>
      <c r="GJ9" s="579">
        <v>2</v>
      </c>
      <c r="GK9" s="578">
        <v>4.6511627906976747</v>
      </c>
      <c r="GL9" s="579">
        <v>1</v>
      </c>
      <c r="GM9" s="578">
        <v>3.0303030303030303</v>
      </c>
      <c r="GN9" s="579">
        <v>3</v>
      </c>
      <c r="GO9" s="578">
        <v>10.714285714285714</v>
      </c>
      <c r="GP9" s="579">
        <v>0</v>
      </c>
      <c r="GQ9" s="578">
        <v>0</v>
      </c>
      <c r="GR9" s="579">
        <v>12</v>
      </c>
      <c r="GS9" s="578">
        <v>15.584415584415584</v>
      </c>
      <c r="GT9" s="579">
        <v>4</v>
      </c>
      <c r="GU9" s="578">
        <v>4.7058823529411766</v>
      </c>
      <c r="GV9" s="579">
        <v>4</v>
      </c>
      <c r="GW9" s="578">
        <v>4.1237113402061851</v>
      </c>
      <c r="GX9" s="579">
        <v>6</v>
      </c>
      <c r="GY9" s="578">
        <v>7.1428571428571432</v>
      </c>
      <c r="GZ9" s="579">
        <v>7</v>
      </c>
      <c r="HA9" s="578">
        <v>9.3333333333333339</v>
      </c>
      <c r="HB9" s="579">
        <v>3</v>
      </c>
      <c r="HC9" s="578">
        <v>6.1224489795918364</v>
      </c>
      <c r="HD9" s="579">
        <v>4</v>
      </c>
      <c r="HE9" s="578">
        <v>7.1428571428571432</v>
      </c>
      <c r="HF9" s="579">
        <v>6</v>
      </c>
      <c r="HG9" s="578">
        <v>12.244897959183673</v>
      </c>
      <c r="HH9" s="579">
        <v>5</v>
      </c>
      <c r="HI9" s="578">
        <v>11.363636363636363</v>
      </c>
      <c r="HJ9" s="578">
        <v>1</v>
      </c>
      <c r="HK9" s="578">
        <v>2.4390243902439024</v>
      </c>
      <c r="HL9" s="579">
        <v>0</v>
      </c>
      <c r="HM9" s="578">
        <v>0</v>
      </c>
      <c r="HN9" s="579">
        <v>13</v>
      </c>
      <c r="HO9" s="578">
        <v>8.4967320261437909</v>
      </c>
      <c r="HP9" s="579">
        <v>10</v>
      </c>
      <c r="HQ9" s="578">
        <v>7.1942446043165464</v>
      </c>
      <c r="HR9" s="579">
        <v>10</v>
      </c>
      <c r="HS9" s="578">
        <v>8.1300813008130088</v>
      </c>
      <c r="HT9" s="579">
        <v>9</v>
      </c>
      <c r="HU9" s="578">
        <v>8.4905660377358494</v>
      </c>
      <c r="HV9" s="579">
        <v>6</v>
      </c>
      <c r="HW9" s="578">
        <v>6.3829787234042552</v>
      </c>
      <c r="HX9" s="579">
        <v>21</v>
      </c>
      <c r="HY9" s="578">
        <v>17.21311475409836</v>
      </c>
      <c r="HZ9" s="579">
        <v>9</v>
      </c>
      <c r="IA9" s="578">
        <v>8.0357142857142865</v>
      </c>
      <c r="IB9" s="597">
        <v>12</v>
      </c>
      <c r="IC9" s="578">
        <v>12.371134020618557</v>
      </c>
      <c r="ID9" s="579">
        <v>8</v>
      </c>
      <c r="IE9" s="578">
        <v>9.4117647058823533</v>
      </c>
      <c r="IF9" s="578">
        <v>6</v>
      </c>
      <c r="IG9" s="578">
        <v>9.0909090909090917</v>
      </c>
      <c r="IH9" s="579">
        <v>5</v>
      </c>
      <c r="II9" s="578">
        <v>6.9444444444444446</v>
      </c>
      <c r="IJ9" s="598">
        <v>5</v>
      </c>
      <c r="IK9" s="578">
        <v>6.1728395061728394</v>
      </c>
      <c r="IL9" s="598">
        <v>15</v>
      </c>
      <c r="IM9" s="578">
        <v>15.625</v>
      </c>
      <c r="IN9" s="579">
        <v>8</v>
      </c>
      <c r="IO9" s="578">
        <v>10.126582278481013</v>
      </c>
      <c r="IP9" s="580">
        <v>8</v>
      </c>
      <c r="IQ9" s="581">
        <v>10.95890410958904</v>
      </c>
      <c r="IR9" s="579">
        <v>10</v>
      </c>
      <c r="IS9" s="578">
        <v>10.526315789473685</v>
      </c>
      <c r="IT9" s="579">
        <v>6</v>
      </c>
      <c r="IU9" s="578">
        <v>11.111111111111111</v>
      </c>
      <c r="IV9" s="579">
        <v>7</v>
      </c>
      <c r="IW9" s="578">
        <v>12.5</v>
      </c>
      <c r="IX9" s="580">
        <v>1</v>
      </c>
      <c r="IY9" s="578">
        <v>2.7027027027027026</v>
      </c>
      <c r="IZ9" s="116">
        <v>3</v>
      </c>
      <c r="JA9" s="306">
        <v>9.0909090909090917</v>
      </c>
      <c r="JB9" s="116">
        <v>4</v>
      </c>
      <c r="JC9" s="116">
        <v>10</v>
      </c>
      <c r="JD9" s="116">
        <v>0</v>
      </c>
      <c r="JE9" s="156">
        <v>0</v>
      </c>
    </row>
    <row r="10" spans="1:265" s="116" customFormat="1">
      <c r="A10" s="262" t="s">
        <v>64</v>
      </c>
      <c r="B10" s="596">
        <v>120</v>
      </c>
      <c r="C10" s="578">
        <v>1.6295491580662684</v>
      </c>
      <c r="D10" s="596">
        <v>118</v>
      </c>
      <c r="E10" s="578">
        <v>1.4949955656911187</v>
      </c>
      <c r="F10" s="596">
        <v>124</v>
      </c>
      <c r="G10" s="578">
        <v>1.6150039072675175</v>
      </c>
      <c r="H10" s="596">
        <v>105</v>
      </c>
      <c r="I10" s="578">
        <v>1.3675436311539464</v>
      </c>
      <c r="J10" s="596">
        <v>110</v>
      </c>
      <c r="K10" s="578">
        <v>1.6286644951140066</v>
      </c>
      <c r="L10" s="596">
        <v>99</v>
      </c>
      <c r="M10" s="578">
        <v>1.4657980456026058</v>
      </c>
      <c r="N10" s="596">
        <v>129</v>
      </c>
      <c r="O10" s="578">
        <v>2.0172009382329947</v>
      </c>
      <c r="P10" s="596">
        <v>105</v>
      </c>
      <c r="Q10" s="578">
        <v>1.7062073448163797</v>
      </c>
      <c r="R10" s="596">
        <v>87</v>
      </c>
      <c r="S10" s="578">
        <v>1.5015533310321021</v>
      </c>
      <c r="T10" s="579">
        <v>89</v>
      </c>
      <c r="U10" s="578">
        <v>1.6694803976739823</v>
      </c>
      <c r="V10" s="926">
        <v>78</v>
      </c>
      <c r="W10" s="578">
        <v>1.4951121334100057</v>
      </c>
      <c r="X10" s="596">
        <v>57</v>
      </c>
      <c r="Y10" s="578">
        <v>1.59798149705635</v>
      </c>
      <c r="Z10" s="596">
        <v>69</v>
      </c>
      <c r="AA10" s="578">
        <v>1.7696845344960246</v>
      </c>
      <c r="AB10" s="596">
        <v>72</v>
      </c>
      <c r="AC10" s="578">
        <v>1.9133669944193463</v>
      </c>
      <c r="AD10" s="596">
        <v>61</v>
      </c>
      <c r="AE10" s="578">
        <v>1.803666469544648</v>
      </c>
      <c r="AF10" s="596">
        <v>59</v>
      </c>
      <c r="AG10" s="578">
        <v>1.6480446927374302</v>
      </c>
      <c r="AH10" s="596">
        <v>61</v>
      </c>
      <c r="AI10" s="578">
        <v>1.7574186113511956</v>
      </c>
      <c r="AJ10" s="596">
        <v>80</v>
      </c>
      <c r="AK10" s="578">
        <v>2.2123893805309733</v>
      </c>
      <c r="AL10" s="596">
        <v>65</v>
      </c>
      <c r="AM10" s="578">
        <v>1.8418815528478323</v>
      </c>
      <c r="AN10" s="651">
        <v>49</v>
      </c>
      <c r="AO10" s="578">
        <v>1.4781297134238309</v>
      </c>
      <c r="AP10" s="579">
        <v>57</v>
      </c>
      <c r="AQ10" s="578">
        <v>1.9044437019712663</v>
      </c>
      <c r="AR10" s="596">
        <v>58</v>
      </c>
      <c r="AS10" s="578">
        <v>1.9601216627238931</v>
      </c>
      <c r="AT10" s="579">
        <v>6</v>
      </c>
      <c r="AU10" s="578">
        <v>1.948051948051948</v>
      </c>
      <c r="AV10" s="579">
        <v>2</v>
      </c>
      <c r="AW10" s="578">
        <v>0.63291139240506333</v>
      </c>
      <c r="AX10" s="579">
        <v>1</v>
      </c>
      <c r="AY10" s="578">
        <v>0.33333333333333331</v>
      </c>
      <c r="AZ10" s="579">
        <v>2</v>
      </c>
      <c r="BA10" s="578">
        <v>0.84033613445378152</v>
      </c>
      <c r="BB10" s="579">
        <v>0</v>
      </c>
      <c r="BC10" s="578">
        <v>0</v>
      </c>
      <c r="BD10" s="579">
        <v>2</v>
      </c>
      <c r="BE10" s="578">
        <v>1.0101010101010102</v>
      </c>
      <c r="BF10" s="579">
        <v>2</v>
      </c>
      <c r="BG10" s="578">
        <v>1.0582010582010581</v>
      </c>
      <c r="BH10" s="579">
        <v>0</v>
      </c>
      <c r="BI10" s="578">
        <v>0</v>
      </c>
      <c r="BJ10" s="579">
        <v>3</v>
      </c>
      <c r="BK10" s="578">
        <v>1.5075376884422109</v>
      </c>
      <c r="BL10" s="579">
        <v>4</v>
      </c>
      <c r="BM10" s="578">
        <v>2.030456852791878</v>
      </c>
      <c r="BN10" s="596">
        <v>2</v>
      </c>
      <c r="BO10" s="578">
        <v>1.1299435028248588</v>
      </c>
      <c r="BP10" s="579">
        <v>6</v>
      </c>
      <c r="BQ10" s="578">
        <v>1.0362694300518134</v>
      </c>
      <c r="BR10" s="579">
        <v>2</v>
      </c>
      <c r="BS10" s="578">
        <v>0.3007518796992481</v>
      </c>
      <c r="BT10" s="579">
        <v>7</v>
      </c>
      <c r="BU10" s="578">
        <v>1.174496644295302</v>
      </c>
      <c r="BV10" s="579">
        <v>6</v>
      </c>
      <c r="BW10" s="578">
        <v>1.2987012987012987</v>
      </c>
      <c r="BX10" s="579">
        <v>7</v>
      </c>
      <c r="BY10" s="578">
        <v>1.5250544662309369</v>
      </c>
      <c r="BZ10" s="579">
        <v>6</v>
      </c>
      <c r="CA10" s="578">
        <v>1.2295081967213115</v>
      </c>
      <c r="CB10" s="579">
        <v>8</v>
      </c>
      <c r="CC10" s="578">
        <v>1.6528925619834711</v>
      </c>
      <c r="CD10" s="579">
        <v>7</v>
      </c>
      <c r="CE10" s="578">
        <v>1.6867469879518073</v>
      </c>
      <c r="CF10" s="579">
        <v>3</v>
      </c>
      <c r="CG10" s="578">
        <v>0.71258907363420432</v>
      </c>
      <c r="CH10" s="579">
        <v>2</v>
      </c>
      <c r="CI10" s="578">
        <v>0.47732696897374705</v>
      </c>
      <c r="CJ10" s="579">
        <v>6</v>
      </c>
      <c r="CK10" s="578">
        <v>1.0101010101010102</v>
      </c>
      <c r="CL10" s="596">
        <v>24</v>
      </c>
      <c r="CM10" s="578">
        <v>2.1164021164021163</v>
      </c>
      <c r="CN10" s="596">
        <v>25</v>
      </c>
      <c r="CO10" s="578">
        <v>2.1477663230240549</v>
      </c>
      <c r="CP10" s="596">
        <v>17</v>
      </c>
      <c r="CQ10" s="578">
        <v>1.3798701298701299</v>
      </c>
      <c r="CR10" s="579">
        <v>16</v>
      </c>
      <c r="CS10" s="578">
        <v>1.6580310880829014</v>
      </c>
      <c r="CT10" s="579">
        <v>20</v>
      </c>
      <c r="CU10" s="578">
        <v>2.0855057351407718</v>
      </c>
      <c r="CV10" s="579">
        <v>15</v>
      </c>
      <c r="CW10" s="578">
        <v>1.7084282460136675</v>
      </c>
      <c r="CX10" s="579">
        <v>19</v>
      </c>
      <c r="CY10" s="578">
        <v>2.3284313725490198</v>
      </c>
      <c r="CZ10" s="579">
        <v>17</v>
      </c>
      <c r="DA10" s="578">
        <v>2.1656050955414012</v>
      </c>
      <c r="DB10" s="579">
        <v>15</v>
      </c>
      <c r="DC10" s="578">
        <v>1.963350785340314</v>
      </c>
      <c r="DD10" s="579">
        <v>12</v>
      </c>
      <c r="DE10" s="578">
        <v>1.5404364569961491</v>
      </c>
      <c r="DF10" s="578">
        <v>7</v>
      </c>
      <c r="DG10" s="578">
        <v>0.902061855670103</v>
      </c>
      <c r="DH10" s="579">
        <v>3</v>
      </c>
      <c r="DI10" s="578">
        <v>2.112676056338028</v>
      </c>
      <c r="DJ10" s="579">
        <v>0</v>
      </c>
      <c r="DK10" s="578">
        <v>0</v>
      </c>
      <c r="DL10" s="579">
        <v>0</v>
      </c>
      <c r="DM10" s="578">
        <v>0</v>
      </c>
      <c r="DN10" s="579">
        <v>1</v>
      </c>
      <c r="DO10" s="578">
        <v>1.0526315789473684</v>
      </c>
      <c r="DP10" s="579">
        <v>0</v>
      </c>
      <c r="DQ10" s="578">
        <v>0</v>
      </c>
      <c r="DR10" s="579">
        <v>0</v>
      </c>
      <c r="DS10" s="578">
        <v>0</v>
      </c>
      <c r="DT10" s="579">
        <v>1</v>
      </c>
      <c r="DU10" s="578">
        <v>1.7857142857142858</v>
      </c>
      <c r="DV10" s="578">
        <v>0</v>
      </c>
      <c r="DW10" s="578">
        <v>0</v>
      </c>
      <c r="DX10" s="579">
        <v>0</v>
      </c>
      <c r="DY10" s="578">
        <v>0</v>
      </c>
      <c r="DZ10" s="579">
        <v>0</v>
      </c>
      <c r="EA10" s="578">
        <v>0</v>
      </c>
      <c r="EB10" s="579"/>
      <c r="EC10" s="578">
        <v>0</v>
      </c>
      <c r="ED10" s="596">
        <v>20</v>
      </c>
      <c r="EE10" s="578">
        <v>1.9286403085824493</v>
      </c>
      <c r="EF10" s="596">
        <v>13</v>
      </c>
      <c r="EG10" s="578">
        <v>1.1535048802129548</v>
      </c>
      <c r="EH10" s="596">
        <v>21</v>
      </c>
      <c r="EI10" s="578">
        <v>1.9143117593436645</v>
      </c>
      <c r="EJ10" s="579">
        <v>18</v>
      </c>
      <c r="EK10" s="578">
        <v>1.8672199170124482</v>
      </c>
      <c r="EL10" s="579">
        <v>23</v>
      </c>
      <c r="EM10" s="578">
        <v>2.3711340206185567</v>
      </c>
      <c r="EN10" s="579">
        <v>12</v>
      </c>
      <c r="EO10" s="578">
        <v>1.3157894736842106</v>
      </c>
      <c r="EP10" s="579">
        <v>16</v>
      </c>
      <c r="EQ10" s="578">
        <v>1.8757327080890973</v>
      </c>
      <c r="ER10" s="579">
        <v>16</v>
      </c>
      <c r="ES10" s="578">
        <v>1.9002375296912113</v>
      </c>
      <c r="ET10" s="579">
        <v>13</v>
      </c>
      <c r="EU10" s="578">
        <v>1.7082785808147174</v>
      </c>
      <c r="EV10" s="579">
        <v>12</v>
      </c>
      <c r="EW10" s="578">
        <v>1.8691588785046727</v>
      </c>
      <c r="EX10" s="579">
        <v>4</v>
      </c>
      <c r="EY10" s="578">
        <v>0.79207920792079212</v>
      </c>
      <c r="EZ10" s="579">
        <v>3</v>
      </c>
      <c r="FA10" s="578">
        <v>1.2345679012345678</v>
      </c>
      <c r="FB10" s="579">
        <v>4</v>
      </c>
      <c r="FC10" s="578">
        <v>1.7777777777777777</v>
      </c>
      <c r="FD10" s="579">
        <v>3</v>
      </c>
      <c r="FE10" s="578">
        <v>1.2875536480686696</v>
      </c>
      <c r="FF10" s="579">
        <v>0</v>
      </c>
      <c r="FG10" s="578">
        <v>0</v>
      </c>
      <c r="FH10" s="579">
        <v>0</v>
      </c>
      <c r="FI10" s="578">
        <v>0</v>
      </c>
      <c r="FJ10" s="579">
        <v>1</v>
      </c>
      <c r="FK10" s="578">
        <v>1.0526315789473684</v>
      </c>
      <c r="FL10" s="579">
        <v>1</v>
      </c>
      <c r="FM10" s="578">
        <v>0.83333333333333337</v>
      </c>
      <c r="FN10" s="579">
        <v>0</v>
      </c>
      <c r="FO10" s="578">
        <v>0</v>
      </c>
      <c r="FP10" s="579">
        <v>1</v>
      </c>
      <c r="FQ10" s="578">
        <v>1.0101010101010102</v>
      </c>
      <c r="FR10" s="579">
        <v>1</v>
      </c>
      <c r="FS10" s="578">
        <v>1.1494252873563218</v>
      </c>
      <c r="FT10" s="579">
        <v>1</v>
      </c>
      <c r="FU10" s="578">
        <v>1.1235955056179776</v>
      </c>
      <c r="FV10" s="579">
        <v>0</v>
      </c>
      <c r="FW10" s="578">
        <v>0</v>
      </c>
      <c r="FX10" s="579">
        <v>2</v>
      </c>
      <c r="FY10" s="578">
        <v>3.125</v>
      </c>
      <c r="FZ10" s="579">
        <v>3</v>
      </c>
      <c r="GA10" s="578">
        <v>6.1224489795918364</v>
      </c>
      <c r="GB10" s="579">
        <v>0</v>
      </c>
      <c r="GC10" s="578">
        <v>0</v>
      </c>
      <c r="GD10" s="579">
        <v>1</v>
      </c>
      <c r="GE10" s="578">
        <v>2.7027027027027026</v>
      </c>
      <c r="GF10" s="579">
        <v>0</v>
      </c>
      <c r="GG10" s="578">
        <v>0</v>
      </c>
      <c r="GH10" s="579">
        <v>0</v>
      </c>
      <c r="GI10" s="578">
        <v>0</v>
      </c>
      <c r="GJ10" s="579">
        <v>0</v>
      </c>
      <c r="GK10" s="578">
        <v>0</v>
      </c>
      <c r="GL10" s="579">
        <v>0</v>
      </c>
      <c r="GM10" s="578">
        <v>0</v>
      </c>
      <c r="GN10" s="579">
        <v>0</v>
      </c>
      <c r="GO10" s="578">
        <v>0</v>
      </c>
      <c r="GP10" s="579">
        <v>0</v>
      </c>
      <c r="GQ10" s="578">
        <v>0</v>
      </c>
      <c r="GR10" s="579">
        <v>0</v>
      </c>
      <c r="GS10" s="578">
        <v>0</v>
      </c>
      <c r="GT10" s="579">
        <v>1</v>
      </c>
      <c r="GU10" s="578">
        <v>1.1764705882352942</v>
      </c>
      <c r="GV10" s="579">
        <v>0</v>
      </c>
      <c r="GW10" s="578">
        <v>0</v>
      </c>
      <c r="GX10" s="579">
        <v>0</v>
      </c>
      <c r="GY10" s="578">
        <v>0</v>
      </c>
      <c r="GZ10" s="579">
        <v>0</v>
      </c>
      <c r="HA10" s="578">
        <v>0</v>
      </c>
      <c r="HB10" s="579">
        <v>2</v>
      </c>
      <c r="HC10" s="578">
        <v>4.0816326530612246</v>
      </c>
      <c r="HD10" s="579">
        <v>0</v>
      </c>
      <c r="HE10" s="578">
        <v>0</v>
      </c>
      <c r="HF10" s="579">
        <v>0</v>
      </c>
      <c r="HG10" s="578">
        <v>0</v>
      </c>
      <c r="HH10" s="579">
        <v>2</v>
      </c>
      <c r="HI10" s="578">
        <v>4.5454545454545459</v>
      </c>
      <c r="HJ10" s="578">
        <v>1</v>
      </c>
      <c r="HK10" s="578">
        <v>2.4390243902439024</v>
      </c>
      <c r="HL10" s="579">
        <v>0</v>
      </c>
      <c r="HM10" s="578">
        <v>0</v>
      </c>
      <c r="HN10" s="579">
        <v>1</v>
      </c>
      <c r="HO10" s="578">
        <v>0.65359477124183007</v>
      </c>
      <c r="HP10" s="579">
        <v>0</v>
      </c>
      <c r="HQ10" s="578">
        <v>0</v>
      </c>
      <c r="HR10" s="579">
        <v>0</v>
      </c>
      <c r="HS10" s="578">
        <v>0</v>
      </c>
      <c r="HT10" s="579">
        <v>0</v>
      </c>
      <c r="HU10" s="578">
        <v>0</v>
      </c>
      <c r="HV10" s="579">
        <v>0</v>
      </c>
      <c r="HW10" s="578">
        <v>0</v>
      </c>
      <c r="HX10" s="579">
        <v>0</v>
      </c>
      <c r="HY10" s="578">
        <v>0</v>
      </c>
      <c r="HZ10" s="579">
        <v>2</v>
      </c>
      <c r="IA10" s="578">
        <v>1.7857142857142858</v>
      </c>
      <c r="IB10" s="597">
        <v>0</v>
      </c>
      <c r="IC10" s="578">
        <v>0</v>
      </c>
      <c r="ID10" s="579">
        <v>0</v>
      </c>
      <c r="IE10" s="578">
        <v>0</v>
      </c>
      <c r="IF10" s="578">
        <v>0</v>
      </c>
      <c r="IG10" s="578">
        <v>0</v>
      </c>
      <c r="IH10" s="579">
        <v>0</v>
      </c>
      <c r="II10" s="578">
        <v>0</v>
      </c>
      <c r="IJ10" s="598">
        <v>0</v>
      </c>
      <c r="IK10" s="578">
        <v>0</v>
      </c>
      <c r="IL10" s="598">
        <v>0</v>
      </c>
      <c r="IM10" s="578">
        <v>0</v>
      </c>
      <c r="IN10" s="579">
        <v>0</v>
      </c>
      <c r="IO10" s="578">
        <v>0</v>
      </c>
      <c r="IP10" s="580">
        <v>1</v>
      </c>
      <c r="IQ10" s="581">
        <v>1.3698630136986301</v>
      </c>
      <c r="IR10" s="579">
        <v>0</v>
      </c>
      <c r="IS10" s="578">
        <v>0</v>
      </c>
      <c r="IT10" s="579">
        <v>0</v>
      </c>
      <c r="IU10" s="578">
        <v>0</v>
      </c>
      <c r="IV10" s="579">
        <v>0</v>
      </c>
      <c r="IW10" s="578">
        <v>0</v>
      </c>
      <c r="IX10" s="580">
        <v>0</v>
      </c>
      <c r="IY10" s="578">
        <v>0</v>
      </c>
      <c r="IZ10" s="116">
        <v>1</v>
      </c>
      <c r="JA10" s="306">
        <v>3.0303030303030303</v>
      </c>
      <c r="JB10" s="116">
        <v>0</v>
      </c>
      <c r="JC10" s="116">
        <v>0</v>
      </c>
      <c r="JD10" s="116">
        <v>0</v>
      </c>
      <c r="JE10" s="156">
        <v>0</v>
      </c>
    </row>
    <row r="11" spans="1:265" s="116" customFormat="1">
      <c r="A11" s="262" t="s">
        <v>65</v>
      </c>
      <c r="B11" s="596">
        <v>19</v>
      </c>
      <c r="C11" s="578">
        <v>0.25801195002715915</v>
      </c>
      <c r="D11" s="596">
        <v>11</v>
      </c>
      <c r="E11" s="578">
        <v>0.13936399341188394</v>
      </c>
      <c r="F11" s="596">
        <v>8</v>
      </c>
      <c r="G11" s="578">
        <v>0.1041938004688721</v>
      </c>
      <c r="H11" s="596">
        <v>13</v>
      </c>
      <c r="I11" s="578">
        <v>0.16931492576191717</v>
      </c>
      <c r="J11" s="596">
        <v>5</v>
      </c>
      <c r="K11" s="578">
        <v>7.4030204323363935E-2</v>
      </c>
      <c r="L11" s="596">
        <v>18</v>
      </c>
      <c r="M11" s="578">
        <v>0.26650873556411014</v>
      </c>
      <c r="N11" s="596">
        <v>16</v>
      </c>
      <c r="O11" s="578">
        <v>0.2501954652071931</v>
      </c>
      <c r="P11" s="596">
        <v>11</v>
      </c>
      <c r="Q11" s="578">
        <v>0.17874553136171595</v>
      </c>
      <c r="R11" s="596">
        <v>12</v>
      </c>
      <c r="S11" s="578">
        <v>0.20711080428028997</v>
      </c>
      <c r="T11" s="579">
        <v>14</v>
      </c>
      <c r="U11" s="578">
        <v>0.26261489401613208</v>
      </c>
      <c r="V11" s="926">
        <v>16</v>
      </c>
      <c r="W11" s="578">
        <v>0.30668966839179607</v>
      </c>
      <c r="X11" s="596">
        <v>12</v>
      </c>
      <c r="Y11" s="578">
        <v>0.33641715727502103</v>
      </c>
      <c r="Z11" s="596">
        <v>5</v>
      </c>
      <c r="AA11" s="578">
        <v>0.12823800974608873</v>
      </c>
      <c r="AB11" s="596">
        <v>3</v>
      </c>
      <c r="AC11" s="578">
        <v>7.9723624767472759E-2</v>
      </c>
      <c r="AD11" s="596">
        <v>11</v>
      </c>
      <c r="AE11" s="578">
        <v>0.3252513305736251</v>
      </c>
      <c r="AF11" s="596">
        <v>3</v>
      </c>
      <c r="AG11" s="578">
        <v>8.3798882681564241E-2</v>
      </c>
      <c r="AH11" s="596">
        <v>13</v>
      </c>
      <c r="AI11" s="578">
        <v>0.37453183520599254</v>
      </c>
      <c r="AJ11" s="596">
        <v>13</v>
      </c>
      <c r="AK11" s="578">
        <v>0.35951327433628316</v>
      </c>
      <c r="AL11" s="596">
        <v>8</v>
      </c>
      <c r="AM11" s="578">
        <v>0.22669311419665628</v>
      </c>
      <c r="AN11" s="651">
        <v>7</v>
      </c>
      <c r="AO11" s="578">
        <v>0.21116138763197587</v>
      </c>
      <c r="AP11" s="579">
        <v>10</v>
      </c>
      <c r="AQ11" s="578">
        <v>0.33411293017039762</v>
      </c>
      <c r="AR11" s="596">
        <v>10</v>
      </c>
      <c r="AS11" s="578">
        <v>0.33795201081446435</v>
      </c>
      <c r="AT11" s="579">
        <v>0</v>
      </c>
      <c r="AU11" s="578">
        <v>0</v>
      </c>
      <c r="AV11" s="579">
        <v>0</v>
      </c>
      <c r="AW11" s="578">
        <v>0</v>
      </c>
      <c r="AX11" s="579">
        <v>0</v>
      </c>
      <c r="AY11" s="578">
        <v>0</v>
      </c>
      <c r="AZ11" s="579">
        <v>0</v>
      </c>
      <c r="BA11" s="578">
        <v>0</v>
      </c>
      <c r="BB11" s="579">
        <v>0</v>
      </c>
      <c r="BC11" s="578">
        <v>0</v>
      </c>
      <c r="BD11" s="579">
        <v>0</v>
      </c>
      <c r="BE11" s="578">
        <v>0</v>
      </c>
      <c r="BF11" s="579">
        <v>0</v>
      </c>
      <c r="BG11" s="578">
        <v>0</v>
      </c>
      <c r="BH11" s="579">
        <v>0</v>
      </c>
      <c r="BI11" s="578">
        <v>0</v>
      </c>
      <c r="BJ11" s="579">
        <v>0</v>
      </c>
      <c r="BK11" s="578">
        <v>0</v>
      </c>
      <c r="BL11" s="579">
        <v>0</v>
      </c>
      <c r="BM11" s="578">
        <v>0</v>
      </c>
      <c r="BN11" s="596">
        <v>0</v>
      </c>
      <c r="BO11" s="578">
        <v>0</v>
      </c>
      <c r="BP11" s="579">
        <v>0</v>
      </c>
      <c r="BQ11" s="578">
        <v>0</v>
      </c>
      <c r="BR11" s="579">
        <v>2</v>
      </c>
      <c r="BS11" s="578">
        <v>0.3007518796992481</v>
      </c>
      <c r="BT11" s="579">
        <v>1</v>
      </c>
      <c r="BU11" s="578">
        <v>0.16778523489932887</v>
      </c>
      <c r="BV11" s="579">
        <v>1</v>
      </c>
      <c r="BW11" s="578">
        <v>0.21645021645021645</v>
      </c>
      <c r="BX11" s="579">
        <v>0</v>
      </c>
      <c r="BY11" s="578">
        <v>0</v>
      </c>
      <c r="BZ11" s="579">
        <v>3</v>
      </c>
      <c r="CA11" s="578">
        <v>0.61475409836065575</v>
      </c>
      <c r="CB11" s="579">
        <v>0</v>
      </c>
      <c r="CC11" s="578">
        <v>0</v>
      </c>
      <c r="CD11" s="579">
        <v>1</v>
      </c>
      <c r="CE11" s="578">
        <v>0.24096385542168675</v>
      </c>
      <c r="CF11" s="579">
        <v>2</v>
      </c>
      <c r="CG11" s="578">
        <v>0.47505938242280288</v>
      </c>
      <c r="CH11" s="579">
        <v>2</v>
      </c>
      <c r="CI11" s="578">
        <v>0.47732696897374705</v>
      </c>
      <c r="CJ11" s="579">
        <v>3</v>
      </c>
      <c r="CK11" s="578">
        <v>0.50505050505050508</v>
      </c>
      <c r="CL11" s="596">
        <v>5</v>
      </c>
      <c r="CM11" s="578">
        <v>0.44091710758377423</v>
      </c>
      <c r="CN11" s="596">
        <v>2</v>
      </c>
      <c r="CO11" s="578">
        <v>0.1718213058419244</v>
      </c>
      <c r="CP11" s="596">
        <v>3</v>
      </c>
      <c r="CQ11" s="578">
        <v>0.2435064935064935</v>
      </c>
      <c r="CR11" s="579">
        <v>0</v>
      </c>
      <c r="CS11" s="578">
        <v>0</v>
      </c>
      <c r="CT11" s="579">
        <v>0</v>
      </c>
      <c r="CU11" s="578">
        <v>0</v>
      </c>
      <c r="CV11" s="579">
        <v>1</v>
      </c>
      <c r="CW11" s="578">
        <v>0.11389521640091116</v>
      </c>
      <c r="CX11" s="579">
        <v>0</v>
      </c>
      <c r="CY11" s="578">
        <v>0</v>
      </c>
      <c r="CZ11" s="579">
        <v>2</v>
      </c>
      <c r="DA11" s="578">
        <v>0.25477707006369427</v>
      </c>
      <c r="DB11" s="579">
        <v>1</v>
      </c>
      <c r="DC11" s="578">
        <v>0.13089005235602094</v>
      </c>
      <c r="DD11" s="579">
        <v>2</v>
      </c>
      <c r="DE11" s="578">
        <v>0.25673940949935814</v>
      </c>
      <c r="DF11" s="578">
        <v>2</v>
      </c>
      <c r="DG11" s="578">
        <v>0.25773195876288657</v>
      </c>
      <c r="DH11" s="579">
        <v>1</v>
      </c>
      <c r="DI11" s="578">
        <v>0.70422535211267601</v>
      </c>
      <c r="DJ11" s="579">
        <v>0</v>
      </c>
      <c r="DK11" s="578">
        <v>0</v>
      </c>
      <c r="DL11" s="579">
        <v>0</v>
      </c>
      <c r="DM11" s="578">
        <v>0</v>
      </c>
      <c r="DN11" s="579">
        <v>0</v>
      </c>
      <c r="DO11" s="578">
        <v>0</v>
      </c>
      <c r="DP11" s="579">
        <v>0</v>
      </c>
      <c r="DQ11" s="578">
        <v>0</v>
      </c>
      <c r="DR11" s="579">
        <v>0</v>
      </c>
      <c r="DS11" s="578">
        <v>0</v>
      </c>
      <c r="DT11" s="579">
        <v>0</v>
      </c>
      <c r="DU11" s="578">
        <v>0</v>
      </c>
      <c r="DV11" s="578">
        <v>0</v>
      </c>
      <c r="DW11" s="578">
        <v>0</v>
      </c>
      <c r="DX11" s="579">
        <v>0</v>
      </c>
      <c r="DY11" s="578">
        <v>0</v>
      </c>
      <c r="DZ11" s="579">
        <v>0</v>
      </c>
      <c r="EA11" s="578">
        <v>0</v>
      </c>
      <c r="EB11" s="579"/>
      <c r="EC11" s="578">
        <v>0</v>
      </c>
      <c r="ED11" s="596">
        <v>1</v>
      </c>
      <c r="EE11" s="578">
        <v>9.643201542912247E-2</v>
      </c>
      <c r="EF11" s="596">
        <v>1</v>
      </c>
      <c r="EG11" s="578">
        <v>8.8731144631765749E-2</v>
      </c>
      <c r="EH11" s="596">
        <v>1</v>
      </c>
      <c r="EI11" s="578">
        <v>9.1157702825888781E-2</v>
      </c>
      <c r="EJ11" s="579">
        <v>1</v>
      </c>
      <c r="EK11" s="578">
        <v>0.1037344398340249</v>
      </c>
      <c r="EL11" s="579">
        <v>2</v>
      </c>
      <c r="EM11" s="578">
        <v>0.20618556701030927</v>
      </c>
      <c r="EN11" s="579">
        <v>1</v>
      </c>
      <c r="EO11" s="578">
        <v>0.10964912280701754</v>
      </c>
      <c r="EP11" s="579">
        <v>3</v>
      </c>
      <c r="EQ11" s="578">
        <v>0.35169988276670572</v>
      </c>
      <c r="ER11" s="579">
        <v>0</v>
      </c>
      <c r="ES11" s="578">
        <v>0</v>
      </c>
      <c r="ET11" s="579">
        <v>2</v>
      </c>
      <c r="EU11" s="578">
        <v>0.26281208935611039</v>
      </c>
      <c r="EV11" s="579">
        <v>0</v>
      </c>
      <c r="EW11" s="578">
        <v>0</v>
      </c>
      <c r="EX11" s="579">
        <v>1</v>
      </c>
      <c r="EY11" s="578">
        <v>0.19801980198019803</v>
      </c>
      <c r="EZ11" s="579">
        <v>0</v>
      </c>
      <c r="FA11" s="578">
        <v>0</v>
      </c>
      <c r="FB11" s="579">
        <v>0</v>
      </c>
      <c r="FC11" s="578">
        <v>0</v>
      </c>
      <c r="FD11" s="579">
        <v>0</v>
      </c>
      <c r="FE11" s="578">
        <v>0</v>
      </c>
      <c r="FF11" s="579">
        <v>0</v>
      </c>
      <c r="FG11" s="578">
        <v>0</v>
      </c>
      <c r="FH11" s="579">
        <v>0</v>
      </c>
      <c r="FI11" s="578">
        <v>0</v>
      </c>
      <c r="FJ11" s="579">
        <v>0</v>
      </c>
      <c r="FK11" s="578">
        <v>0</v>
      </c>
      <c r="FL11" s="579">
        <v>0</v>
      </c>
      <c r="FM11" s="578">
        <v>0</v>
      </c>
      <c r="FN11" s="579">
        <v>0</v>
      </c>
      <c r="FO11" s="578">
        <v>0</v>
      </c>
      <c r="FP11" s="579">
        <v>0</v>
      </c>
      <c r="FQ11" s="578">
        <v>0</v>
      </c>
      <c r="FR11" s="579">
        <v>0</v>
      </c>
      <c r="FS11" s="578">
        <v>0</v>
      </c>
      <c r="FT11" s="579"/>
      <c r="FU11" s="578">
        <v>0</v>
      </c>
      <c r="FV11" s="579">
        <v>0</v>
      </c>
      <c r="FW11" s="578">
        <v>0</v>
      </c>
      <c r="FX11" s="579">
        <v>0</v>
      </c>
      <c r="FY11" s="578">
        <v>0</v>
      </c>
      <c r="FZ11" s="579">
        <v>0</v>
      </c>
      <c r="GA11" s="578">
        <v>0</v>
      </c>
      <c r="GB11" s="579">
        <v>0</v>
      </c>
      <c r="GC11" s="578">
        <v>0</v>
      </c>
      <c r="GD11" s="579">
        <v>0</v>
      </c>
      <c r="GE11" s="578">
        <v>0</v>
      </c>
      <c r="GF11" s="579">
        <v>0</v>
      </c>
      <c r="GG11" s="578">
        <v>0</v>
      </c>
      <c r="GH11" s="579">
        <v>0</v>
      </c>
      <c r="GI11" s="578">
        <v>0</v>
      </c>
      <c r="GJ11" s="579">
        <v>0</v>
      </c>
      <c r="GK11" s="578">
        <v>0</v>
      </c>
      <c r="GL11" s="579">
        <v>0</v>
      </c>
      <c r="GM11" s="578">
        <v>0</v>
      </c>
      <c r="GN11" s="579">
        <v>0</v>
      </c>
      <c r="GO11" s="578">
        <v>0</v>
      </c>
      <c r="GP11" s="579">
        <v>0</v>
      </c>
      <c r="GQ11" s="578">
        <v>0</v>
      </c>
      <c r="GR11" s="579">
        <v>0</v>
      </c>
      <c r="GS11" s="578">
        <v>0</v>
      </c>
      <c r="GT11" s="579">
        <v>0</v>
      </c>
      <c r="GU11" s="578">
        <v>0</v>
      </c>
      <c r="GV11" s="579">
        <v>0</v>
      </c>
      <c r="GW11" s="578">
        <v>0</v>
      </c>
      <c r="GX11" s="579">
        <v>0</v>
      </c>
      <c r="GY11" s="578">
        <v>0</v>
      </c>
      <c r="GZ11" s="579">
        <v>0</v>
      </c>
      <c r="HA11" s="578">
        <v>0</v>
      </c>
      <c r="HB11" s="579">
        <v>0</v>
      </c>
      <c r="HC11" s="578">
        <v>0</v>
      </c>
      <c r="HD11" s="579">
        <v>0</v>
      </c>
      <c r="HE11" s="578">
        <v>0</v>
      </c>
      <c r="HF11" s="579">
        <v>0</v>
      </c>
      <c r="HG11" s="578">
        <v>0</v>
      </c>
      <c r="HH11" s="579">
        <v>0</v>
      </c>
      <c r="HI11" s="578">
        <v>0</v>
      </c>
      <c r="HJ11" s="578">
        <v>0</v>
      </c>
      <c r="HK11" s="578">
        <v>0</v>
      </c>
      <c r="HL11" s="579">
        <v>0</v>
      </c>
      <c r="HM11" s="578">
        <v>0</v>
      </c>
      <c r="HN11" s="579">
        <v>0</v>
      </c>
      <c r="HO11" s="578">
        <v>0</v>
      </c>
      <c r="HP11" s="579">
        <v>0</v>
      </c>
      <c r="HQ11" s="578">
        <v>0</v>
      </c>
      <c r="HR11" s="579">
        <v>0</v>
      </c>
      <c r="HS11" s="578">
        <v>0</v>
      </c>
      <c r="HT11" s="579">
        <v>0</v>
      </c>
      <c r="HU11" s="578">
        <v>0</v>
      </c>
      <c r="HV11" s="579">
        <v>0</v>
      </c>
      <c r="HW11" s="578">
        <v>0</v>
      </c>
      <c r="HX11" s="579">
        <v>0</v>
      </c>
      <c r="HY11" s="578">
        <v>0</v>
      </c>
      <c r="HZ11" s="579">
        <v>0</v>
      </c>
      <c r="IA11" s="578">
        <v>0</v>
      </c>
      <c r="IB11" s="597">
        <v>0</v>
      </c>
      <c r="IC11" s="578">
        <v>0</v>
      </c>
      <c r="ID11" s="579">
        <v>0</v>
      </c>
      <c r="IE11" s="578">
        <v>0</v>
      </c>
      <c r="IF11" s="578">
        <v>0</v>
      </c>
      <c r="IG11" s="578">
        <v>0</v>
      </c>
      <c r="IH11" s="579">
        <v>0</v>
      </c>
      <c r="II11" s="578">
        <v>0</v>
      </c>
      <c r="IJ11" s="598">
        <v>0</v>
      </c>
      <c r="IK11" s="578">
        <v>0</v>
      </c>
      <c r="IL11" s="598">
        <v>1</v>
      </c>
      <c r="IM11" s="578">
        <v>1.0416666666666667</v>
      </c>
      <c r="IN11" s="579">
        <v>0</v>
      </c>
      <c r="IO11" s="578">
        <v>0</v>
      </c>
      <c r="IP11" s="580">
        <v>0</v>
      </c>
      <c r="IQ11" s="581">
        <v>0</v>
      </c>
      <c r="IR11" s="579">
        <v>0</v>
      </c>
      <c r="IS11" s="578">
        <v>0</v>
      </c>
      <c r="IT11" s="579">
        <v>0</v>
      </c>
      <c r="IU11" s="578">
        <v>0</v>
      </c>
      <c r="IV11" s="579">
        <v>0</v>
      </c>
      <c r="IW11" s="578">
        <v>0</v>
      </c>
      <c r="IX11" s="580">
        <v>0</v>
      </c>
      <c r="IY11" s="578">
        <v>0</v>
      </c>
      <c r="IZ11" s="116">
        <v>0</v>
      </c>
      <c r="JA11" s="306">
        <v>0</v>
      </c>
      <c r="JB11" s="116">
        <v>0</v>
      </c>
      <c r="JC11" s="116">
        <v>0</v>
      </c>
      <c r="JD11" s="116">
        <v>0</v>
      </c>
      <c r="JE11" s="156">
        <v>0</v>
      </c>
    </row>
    <row r="12" spans="1:265" s="116" customFormat="1">
      <c r="A12" s="262" t="s">
        <v>66</v>
      </c>
      <c r="B12" s="596">
        <v>2</v>
      </c>
      <c r="C12" s="578">
        <v>2.7159152634437807E-2</v>
      </c>
      <c r="D12" s="596">
        <v>3</v>
      </c>
      <c r="E12" s="578">
        <v>3.800836183960471E-2</v>
      </c>
      <c r="F12" s="596">
        <v>2</v>
      </c>
      <c r="G12" s="578">
        <v>2.6048450117218024E-2</v>
      </c>
      <c r="H12" s="596">
        <v>1</v>
      </c>
      <c r="I12" s="578">
        <v>1.3024225058609012E-2</v>
      </c>
      <c r="J12" s="596">
        <v>10</v>
      </c>
      <c r="K12" s="578">
        <v>0.14806040864672787</v>
      </c>
      <c r="L12" s="596">
        <v>1</v>
      </c>
      <c r="M12" s="578">
        <v>1.4806040864672786E-2</v>
      </c>
      <c r="N12" s="596">
        <v>4</v>
      </c>
      <c r="O12" s="578">
        <v>6.2548866301798275E-2</v>
      </c>
      <c r="P12" s="596">
        <v>1</v>
      </c>
      <c r="Q12" s="578">
        <v>1.6249593760155997E-2</v>
      </c>
      <c r="R12" s="596">
        <v>11</v>
      </c>
      <c r="S12" s="578">
        <v>0.18985157059026578</v>
      </c>
      <c r="T12" s="579">
        <v>2</v>
      </c>
      <c r="U12" s="578">
        <v>3.7516413430876007E-2</v>
      </c>
      <c r="V12" s="926">
        <v>1</v>
      </c>
      <c r="W12" s="578">
        <v>1.9168104274487254E-2</v>
      </c>
      <c r="X12" s="596">
        <v>1</v>
      </c>
      <c r="Y12" s="578">
        <v>2.8034763106251751E-2</v>
      </c>
      <c r="Z12" s="596">
        <v>3</v>
      </c>
      <c r="AA12" s="578">
        <v>7.6942805847653242E-2</v>
      </c>
      <c r="AB12" s="596">
        <v>1</v>
      </c>
      <c r="AC12" s="578">
        <v>2.6574541589157587E-2</v>
      </c>
      <c r="AD12" s="596">
        <v>0</v>
      </c>
      <c r="AE12" s="578">
        <v>0</v>
      </c>
      <c r="AF12" s="596">
        <v>5</v>
      </c>
      <c r="AG12" s="578">
        <v>0.13966480446927373</v>
      </c>
      <c r="AH12" s="596">
        <v>1</v>
      </c>
      <c r="AI12" s="578">
        <v>2.881014116969173E-2</v>
      </c>
      <c r="AJ12" s="596">
        <v>3</v>
      </c>
      <c r="AK12" s="578">
        <v>8.2964601769911508E-2</v>
      </c>
      <c r="AL12" s="596">
        <v>1</v>
      </c>
      <c r="AM12" s="578">
        <v>2.8336639274582034E-2</v>
      </c>
      <c r="AN12" s="651">
        <v>3</v>
      </c>
      <c r="AO12" s="578">
        <v>9.0497737556561084E-2</v>
      </c>
      <c r="AP12" s="579">
        <v>2</v>
      </c>
      <c r="AQ12" s="578">
        <v>6.682258603407952E-2</v>
      </c>
      <c r="AR12" s="596">
        <v>0</v>
      </c>
      <c r="AS12" s="578">
        <v>0</v>
      </c>
      <c r="AT12" s="579">
        <v>0</v>
      </c>
      <c r="AU12" s="578">
        <v>0</v>
      </c>
      <c r="AV12" s="579">
        <v>0</v>
      </c>
      <c r="AW12" s="578">
        <v>0</v>
      </c>
      <c r="AX12" s="579">
        <v>0</v>
      </c>
      <c r="AY12" s="578">
        <v>0</v>
      </c>
      <c r="AZ12" s="579">
        <v>0</v>
      </c>
      <c r="BA12" s="578">
        <v>0</v>
      </c>
      <c r="BB12" s="579">
        <v>0</v>
      </c>
      <c r="BC12" s="578">
        <v>0</v>
      </c>
      <c r="BD12" s="579">
        <v>0</v>
      </c>
      <c r="BE12" s="578">
        <v>0</v>
      </c>
      <c r="BF12" s="579">
        <v>0</v>
      </c>
      <c r="BG12" s="578">
        <v>0</v>
      </c>
      <c r="BH12" s="579">
        <v>0</v>
      </c>
      <c r="BI12" s="578">
        <v>0</v>
      </c>
      <c r="BJ12" s="579">
        <v>0</v>
      </c>
      <c r="BK12" s="578">
        <v>0</v>
      </c>
      <c r="BL12" s="579">
        <v>0</v>
      </c>
      <c r="BM12" s="578">
        <v>0</v>
      </c>
      <c r="BN12" s="596">
        <v>0</v>
      </c>
      <c r="BO12" s="578">
        <v>0</v>
      </c>
      <c r="BP12" s="579">
        <v>0</v>
      </c>
      <c r="BQ12" s="578">
        <v>0</v>
      </c>
      <c r="BR12" s="579">
        <v>0</v>
      </c>
      <c r="BS12" s="578">
        <v>0</v>
      </c>
      <c r="BT12" s="579">
        <v>0</v>
      </c>
      <c r="BU12" s="578">
        <v>0</v>
      </c>
      <c r="BV12" s="579">
        <v>0</v>
      </c>
      <c r="BW12" s="578">
        <v>0</v>
      </c>
      <c r="BX12" s="579">
        <v>1</v>
      </c>
      <c r="BY12" s="578">
        <v>0.2178649237472767</v>
      </c>
      <c r="BZ12" s="579">
        <v>0</v>
      </c>
      <c r="CA12" s="578">
        <v>0</v>
      </c>
      <c r="CB12" s="579">
        <v>0</v>
      </c>
      <c r="CC12" s="578">
        <v>0</v>
      </c>
      <c r="CD12" s="579">
        <v>0</v>
      </c>
      <c r="CE12" s="578">
        <v>0</v>
      </c>
      <c r="CF12" s="579">
        <v>5</v>
      </c>
      <c r="CG12" s="578">
        <v>1.1876484560570071</v>
      </c>
      <c r="CH12" s="579">
        <v>0</v>
      </c>
      <c r="CI12" s="578">
        <v>0</v>
      </c>
      <c r="CJ12" s="579">
        <v>0</v>
      </c>
      <c r="CK12" s="578">
        <v>0</v>
      </c>
      <c r="CL12" s="596">
        <v>1</v>
      </c>
      <c r="CM12" s="578">
        <v>8.8183421516754845E-2</v>
      </c>
      <c r="CN12" s="596">
        <v>0</v>
      </c>
      <c r="CO12" s="578">
        <v>0</v>
      </c>
      <c r="CP12" s="596">
        <v>0</v>
      </c>
      <c r="CQ12" s="578">
        <v>0</v>
      </c>
      <c r="CR12" s="579">
        <v>0</v>
      </c>
      <c r="CS12" s="578">
        <v>0</v>
      </c>
      <c r="CT12" s="579">
        <v>1</v>
      </c>
      <c r="CU12" s="578">
        <v>0.10427528675703858</v>
      </c>
      <c r="CV12" s="579">
        <v>0</v>
      </c>
      <c r="CW12" s="578">
        <v>0</v>
      </c>
      <c r="CX12" s="579">
        <v>0</v>
      </c>
      <c r="CY12" s="578">
        <v>0</v>
      </c>
      <c r="CZ12" s="579">
        <v>0</v>
      </c>
      <c r="DA12" s="578">
        <v>0</v>
      </c>
      <c r="DB12" s="579">
        <v>2</v>
      </c>
      <c r="DC12" s="578">
        <v>0.26178010471204188</v>
      </c>
      <c r="DD12" s="579">
        <v>0</v>
      </c>
      <c r="DE12" s="578">
        <v>0</v>
      </c>
      <c r="DF12" s="578"/>
      <c r="DG12" s="578">
        <v>0</v>
      </c>
      <c r="DH12" s="579">
        <v>0</v>
      </c>
      <c r="DI12" s="578">
        <v>0</v>
      </c>
      <c r="DJ12" s="579">
        <v>0</v>
      </c>
      <c r="DK12" s="578">
        <v>0</v>
      </c>
      <c r="DL12" s="579">
        <v>0</v>
      </c>
      <c r="DM12" s="578">
        <v>0</v>
      </c>
      <c r="DN12" s="579">
        <v>0</v>
      </c>
      <c r="DO12" s="578">
        <v>0</v>
      </c>
      <c r="DP12" s="579">
        <v>0</v>
      </c>
      <c r="DQ12" s="578">
        <v>0</v>
      </c>
      <c r="DR12" s="579">
        <v>0</v>
      </c>
      <c r="DS12" s="578">
        <v>0</v>
      </c>
      <c r="DT12" s="579">
        <v>0</v>
      </c>
      <c r="DU12" s="578">
        <v>0</v>
      </c>
      <c r="DV12" s="578">
        <v>0</v>
      </c>
      <c r="DW12" s="578">
        <v>0</v>
      </c>
      <c r="DX12" s="579">
        <v>0</v>
      </c>
      <c r="DY12" s="578">
        <v>0</v>
      </c>
      <c r="DZ12" s="579">
        <v>0</v>
      </c>
      <c r="EA12" s="578">
        <v>0</v>
      </c>
      <c r="EB12" s="579"/>
      <c r="EC12" s="578">
        <v>0</v>
      </c>
      <c r="ED12" s="596">
        <v>0</v>
      </c>
      <c r="EE12" s="578">
        <v>0</v>
      </c>
      <c r="EF12" s="596">
        <v>0</v>
      </c>
      <c r="EG12" s="578">
        <v>0</v>
      </c>
      <c r="EH12" s="596">
        <v>0</v>
      </c>
      <c r="EI12" s="578">
        <v>0</v>
      </c>
      <c r="EJ12" s="579">
        <v>1</v>
      </c>
      <c r="EK12" s="578">
        <v>0.1037344398340249</v>
      </c>
      <c r="EL12" s="579">
        <v>2</v>
      </c>
      <c r="EM12" s="578">
        <v>0.20618556701030927</v>
      </c>
      <c r="EN12" s="579">
        <v>0</v>
      </c>
      <c r="EO12" s="578">
        <v>0</v>
      </c>
      <c r="EP12" s="579">
        <v>1</v>
      </c>
      <c r="EQ12" s="578">
        <v>0.11723329425556858</v>
      </c>
      <c r="ER12" s="579">
        <v>0</v>
      </c>
      <c r="ES12" s="578">
        <v>0</v>
      </c>
      <c r="ET12" s="579">
        <v>1</v>
      </c>
      <c r="EU12" s="578">
        <v>0.13140604467805519</v>
      </c>
      <c r="EV12" s="579">
        <v>0</v>
      </c>
      <c r="EW12" s="578">
        <v>0</v>
      </c>
      <c r="EX12" s="579">
        <v>1</v>
      </c>
      <c r="EY12" s="578">
        <v>0.19801980198019803</v>
      </c>
      <c r="EZ12" s="579">
        <v>0</v>
      </c>
      <c r="FA12" s="578">
        <v>0</v>
      </c>
      <c r="FB12" s="579">
        <v>0</v>
      </c>
      <c r="FC12" s="578">
        <v>0</v>
      </c>
      <c r="FD12" s="579">
        <v>1</v>
      </c>
      <c r="FE12" s="578">
        <v>0.42918454935622319</v>
      </c>
      <c r="FF12" s="579">
        <v>0</v>
      </c>
      <c r="FG12" s="578">
        <v>0</v>
      </c>
      <c r="FH12" s="579">
        <v>1</v>
      </c>
      <c r="FI12" s="578">
        <v>0.70422535211267601</v>
      </c>
      <c r="FJ12" s="579">
        <v>0</v>
      </c>
      <c r="FK12" s="578">
        <v>0</v>
      </c>
      <c r="FL12" s="579">
        <v>0</v>
      </c>
      <c r="FM12" s="578">
        <v>0</v>
      </c>
      <c r="FN12" s="579">
        <v>0</v>
      </c>
      <c r="FO12" s="578">
        <v>0</v>
      </c>
      <c r="FP12" s="579">
        <v>0</v>
      </c>
      <c r="FQ12" s="578">
        <v>0</v>
      </c>
      <c r="FR12" s="579">
        <v>0</v>
      </c>
      <c r="FS12" s="578">
        <v>0</v>
      </c>
      <c r="FT12" s="579"/>
      <c r="FU12" s="578">
        <v>0</v>
      </c>
      <c r="FV12" s="579">
        <v>0</v>
      </c>
      <c r="FW12" s="578">
        <v>0</v>
      </c>
      <c r="FX12" s="579">
        <v>0</v>
      </c>
      <c r="FY12" s="578">
        <v>0</v>
      </c>
      <c r="FZ12" s="579">
        <v>0</v>
      </c>
      <c r="GA12" s="578">
        <v>0</v>
      </c>
      <c r="GB12" s="579">
        <v>0</v>
      </c>
      <c r="GC12" s="578">
        <v>0</v>
      </c>
      <c r="GD12" s="579">
        <v>0</v>
      </c>
      <c r="GE12" s="578">
        <v>0</v>
      </c>
      <c r="GF12" s="579">
        <v>0</v>
      </c>
      <c r="GG12" s="578">
        <v>0</v>
      </c>
      <c r="GH12" s="579">
        <v>0</v>
      </c>
      <c r="GI12" s="578">
        <v>0</v>
      </c>
      <c r="GJ12" s="579">
        <v>0</v>
      </c>
      <c r="GK12" s="578">
        <v>0</v>
      </c>
      <c r="GL12" s="579">
        <v>0</v>
      </c>
      <c r="GM12" s="578">
        <v>0</v>
      </c>
      <c r="GN12" s="579">
        <v>0</v>
      </c>
      <c r="GO12" s="578">
        <v>0</v>
      </c>
      <c r="GP12" s="579">
        <v>0</v>
      </c>
      <c r="GQ12" s="578">
        <v>0</v>
      </c>
      <c r="GR12" s="579">
        <v>0</v>
      </c>
      <c r="GS12" s="578">
        <v>0</v>
      </c>
      <c r="GT12" s="579">
        <v>0</v>
      </c>
      <c r="GU12" s="578">
        <v>0</v>
      </c>
      <c r="GV12" s="579">
        <v>0</v>
      </c>
      <c r="GW12" s="578">
        <v>0</v>
      </c>
      <c r="GX12" s="579">
        <v>0</v>
      </c>
      <c r="GY12" s="578">
        <v>0</v>
      </c>
      <c r="GZ12" s="579">
        <v>0</v>
      </c>
      <c r="HA12" s="578">
        <v>0</v>
      </c>
      <c r="HB12" s="579">
        <v>0</v>
      </c>
      <c r="HC12" s="578">
        <v>0</v>
      </c>
      <c r="HD12" s="579">
        <v>0</v>
      </c>
      <c r="HE12" s="578">
        <v>0</v>
      </c>
      <c r="HF12" s="579">
        <v>0</v>
      </c>
      <c r="HG12" s="578">
        <v>0</v>
      </c>
      <c r="HH12" s="579">
        <v>0</v>
      </c>
      <c r="HI12" s="578">
        <v>0</v>
      </c>
      <c r="HJ12" s="578">
        <v>0</v>
      </c>
      <c r="HK12" s="578">
        <v>0</v>
      </c>
      <c r="HL12" s="579">
        <v>0</v>
      </c>
      <c r="HM12" s="578">
        <v>0</v>
      </c>
      <c r="HN12" s="579">
        <v>0</v>
      </c>
      <c r="HO12" s="578">
        <v>0</v>
      </c>
      <c r="HP12" s="579">
        <v>0</v>
      </c>
      <c r="HQ12" s="578">
        <v>0</v>
      </c>
      <c r="HR12" s="579">
        <v>0</v>
      </c>
      <c r="HS12" s="578">
        <v>0</v>
      </c>
      <c r="HT12" s="579">
        <v>0</v>
      </c>
      <c r="HU12" s="578">
        <v>0</v>
      </c>
      <c r="HV12" s="579">
        <v>0</v>
      </c>
      <c r="HW12" s="578">
        <v>0</v>
      </c>
      <c r="HX12" s="579">
        <v>0</v>
      </c>
      <c r="HY12" s="578">
        <v>0</v>
      </c>
      <c r="HZ12" s="579">
        <v>0</v>
      </c>
      <c r="IA12" s="578">
        <v>0</v>
      </c>
      <c r="IB12" s="597">
        <v>0</v>
      </c>
      <c r="IC12" s="578">
        <v>0</v>
      </c>
      <c r="ID12" s="579">
        <v>0</v>
      </c>
      <c r="IE12" s="578">
        <v>0</v>
      </c>
      <c r="IF12" s="578">
        <v>0</v>
      </c>
      <c r="IG12" s="578">
        <v>0</v>
      </c>
      <c r="IH12" s="579">
        <v>0</v>
      </c>
      <c r="II12" s="578">
        <v>0</v>
      </c>
      <c r="IJ12" s="598">
        <v>0</v>
      </c>
      <c r="IK12" s="578">
        <v>0</v>
      </c>
      <c r="IL12" s="598">
        <v>0</v>
      </c>
      <c r="IM12" s="578">
        <v>0</v>
      </c>
      <c r="IN12" s="579">
        <v>0</v>
      </c>
      <c r="IO12" s="578">
        <v>0</v>
      </c>
      <c r="IP12" s="580">
        <v>0</v>
      </c>
      <c r="IQ12" s="581">
        <v>0</v>
      </c>
      <c r="IR12" s="579">
        <v>0</v>
      </c>
      <c r="IS12" s="578">
        <v>0</v>
      </c>
      <c r="IT12" s="579">
        <v>0</v>
      </c>
      <c r="IU12" s="578">
        <v>0</v>
      </c>
      <c r="IV12" s="579">
        <v>0</v>
      </c>
      <c r="IW12" s="578">
        <v>0</v>
      </c>
      <c r="IX12" s="580">
        <v>0</v>
      </c>
      <c r="IY12" s="578">
        <v>0</v>
      </c>
      <c r="IZ12" s="116">
        <v>0</v>
      </c>
      <c r="JA12" s="306">
        <v>0</v>
      </c>
      <c r="JB12" s="116">
        <v>0</v>
      </c>
      <c r="JC12" s="116">
        <v>0</v>
      </c>
      <c r="JD12" s="116">
        <v>0</v>
      </c>
      <c r="JE12" s="156">
        <v>0</v>
      </c>
    </row>
    <row r="13" spans="1:265" s="116" customFormat="1">
      <c r="A13" s="263" t="s">
        <v>111</v>
      </c>
      <c r="B13" s="599">
        <v>3</v>
      </c>
      <c r="C13" s="600">
        <v>4.0738728951656707E-2</v>
      </c>
      <c r="D13" s="599">
        <v>2</v>
      </c>
      <c r="E13" s="600">
        <v>2.533890789306981E-2</v>
      </c>
      <c r="F13" s="599">
        <v>2</v>
      </c>
      <c r="G13" s="600">
        <v>2.6048450117218024E-2</v>
      </c>
      <c r="H13" s="599">
        <v>1</v>
      </c>
      <c r="I13" s="600">
        <v>1.3024225058609012E-2</v>
      </c>
      <c r="J13" s="599">
        <v>6</v>
      </c>
      <c r="K13" s="600">
        <v>8.8836245188036719E-2</v>
      </c>
      <c r="L13" s="599">
        <v>4</v>
      </c>
      <c r="M13" s="600">
        <v>5.9224163458691144E-2</v>
      </c>
      <c r="N13" s="599">
        <v>9</v>
      </c>
      <c r="O13" s="600">
        <v>0.14073494917904614</v>
      </c>
      <c r="P13" s="599">
        <v>7</v>
      </c>
      <c r="Q13" s="600">
        <v>0.11374715632109197</v>
      </c>
      <c r="R13" s="599">
        <v>6</v>
      </c>
      <c r="S13" s="600">
        <v>0.10355540214014498</v>
      </c>
      <c r="T13" s="601">
        <v>0</v>
      </c>
      <c r="U13" s="600">
        <v>0</v>
      </c>
      <c r="V13" s="927">
        <v>1</v>
      </c>
      <c r="W13" s="600">
        <v>1.9168104274487254E-2</v>
      </c>
      <c r="X13" s="599">
        <v>2</v>
      </c>
      <c r="Y13" s="600">
        <v>5.6069526212503502E-2</v>
      </c>
      <c r="Z13" s="599">
        <v>0</v>
      </c>
      <c r="AA13" s="600">
        <v>0</v>
      </c>
      <c r="AB13" s="599">
        <v>1</v>
      </c>
      <c r="AC13" s="600">
        <v>2.6574541589157587E-2</v>
      </c>
      <c r="AD13" s="599">
        <v>1</v>
      </c>
      <c r="AE13" s="600">
        <v>2.956830277942046E-2</v>
      </c>
      <c r="AF13" s="599">
        <v>1</v>
      </c>
      <c r="AG13" s="600">
        <v>2.7932960893854747E-2</v>
      </c>
      <c r="AH13" s="599">
        <v>1</v>
      </c>
      <c r="AI13" s="600">
        <v>2.881014116969173E-2</v>
      </c>
      <c r="AJ13" s="599">
        <v>3</v>
      </c>
      <c r="AK13" s="600">
        <v>8.2964601769911508E-2</v>
      </c>
      <c r="AL13" s="599">
        <v>3</v>
      </c>
      <c r="AM13" s="600">
        <v>8.5009917823746103E-2</v>
      </c>
      <c r="AN13" s="652">
        <v>1</v>
      </c>
      <c r="AO13" s="600">
        <v>3.0165912518853696E-2</v>
      </c>
      <c r="AP13" s="601">
        <v>0</v>
      </c>
      <c r="AQ13" s="600">
        <v>0</v>
      </c>
      <c r="AR13" s="599">
        <v>0</v>
      </c>
      <c r="AS13" s="600">
        <v>0</v>
      </c>
      <c r="AT13" s="601">
        <v>0</v>
      </c>
      <c r="AU13" s="600">
        <v>0</v>
      </c>
      <c r="AV13" s="601">
        <v>0</v>
      </c>
      <c r="AW13" s="600">
        <v>0</v>
      </c>
      <c r="AX13" s="601">
        <v>0</v>
      </c>
      <c r="AY13" s="600">
        <v>0</v>
      </c>
      <c r="AZ13" s="601">
        <v>0</v>
      </c>
      <c r="BA13" s="600">
        <v>0</v>
      </c>
      <c r="BB13" s="601">
        <v>0</v>
      </c>
      <c r="BC13" s="600">
        <v>0</v>
      </c>
      <c r="BD13" s="601">
        <v>0</v>
      </c>
      <c r="BE13" s="600">
        <v>0</v>
      </c>
      <c r="BF13" s="601">
        <v>1</v>
      </c>
      <c r="BG13" s="600">
        <v>0.52910052910052907</v>
      </c>
      <c r="BH13" s="601">
        <v>0</v>
      </c>
      <c r="BI13" s="600">
        <v>0</v>
      </c>
      <c r="BJ13" s="601">
        <v>0</v>
      </c>
      <c r="BK13" s="600">
        <v>0</v>
      </c>
      <c r="BL13" s="601">
        <v>0</v>
      </c>
      <c r="BM13" s="600">
        <v>0</v>
      </c>
      <c r="BN13" s="599">
        <v>0</v>
      </c>
      <c r="BO13" s="600">
        <v>0</v>
      </c>
      <c r="BP13" s="601">
        <v>1</v>
      </c>
      <c r="BQ13" s="600">
        <v>0.17271157167530224</v>
      </c>
      <c r="BR13" s="601">
        <v>0</v>
      </c>
      <c r="BS13" s="600">
        <v>0</v>
      </c>
      <c r="BT13" s="601">
        <v>0</v>
      </c>
      <c r="BU13" s="600">
        <v>0</v>
      </c>
      <c r="BV13" s="601">
        <v>0</v>
      </c>
      <c r="BW13" s="600">
        <v>0</v>
      </c>
      <c r="BX13" s="601">
        <v>1</v>
      </c>
      <c r="BY13" s="600">
        <v>0.2178649237472767</v>
      </c>
      <c r="BZ13" s="601">
        <v>1</v>
      </c>
      <c r="CA13" s="600">
        <v>0.20491803278688525</v>
      </c>
      <c r="CB13" s="601">
        <v>2</v>
      </c>
      <c r="CC13" s="600">
        <v>0.41322314049586778</v>
      </c>
      <c r="CD13" s="601">
        <v>4</v>
      </c>
      <c r="CE13" s="600">
        <v>0.96385542168674698</v>
      </c>
      <c r="CF13" s="601">
        <v>4</v>
      </c>
      <c r="CG13" s="600">
        <v>0.95011876484560576</v>
      </c>
      <c r="CH13" s="601">
        <v>0</v>
      </c>
      <c r="CI13" s="600">
        <v>0</v>
      </c>
      <c r="CJ13" s="601">
        <v>1</v>
      </c>
      <c r="CK13" s="600">
        <v>0.16835016835016833</v>
      </c>
      <c r="CL13" s="599">
        <v>0</v>
      </c>
      <c r="CM13" s="600">
        <v>0</v>
      </c>
      <c r="CN13" s="599">
        <v>2</v>
      </c>
      <c r="CO13" s="600">
        <v>0.1718213058419244</v>
      </c>
      <c r="CP13" s="599">
        <v>0</v>
      </c>
      <c r="CQ13" s="600">
        <v>0</v>
      </c>
      <c r="CR13" s="601">
        <v>0</v>
      </c>
      <c r="CS13" s="600">
        <v>0</v>
      </c>
      <c r="CT13" s="601">
        <v>0</v>
      </c>
      <c r="CU13" s="600">
        <v>0</v>
      </c>
      <c r="CV13" s="601">
        <v>1</v>
      </c>
      <c r="CW13" s="600">
        <v>0.11389521640091116</v>
      </c>
      <c r="CX13" s="601">
        <v>1</v>
      </c>
      <c r="CY13" s="600">
        <v>0.12254901960784313</v>
      </c>
      <c r="CZ13" s="601">
        <v>0</v>
      </c>
      <c r="DA13" s="600">
        <v>0</v>
      </c>
      <c r="DB13" s="601">
        <v>1</v>
      </c>
      <c r="DC13" s="600">
        <v>0.13089005235602094</v>
      </c>
      <c r="DD13" s="601">
        <v>0</v>
      </c>
      <c r="DE13" s="600">
        <v>0</v>
      </c>
      <c r="DF13" s="600"/>
      <c r="DG13" s="600">
        <v>0</v>
      </c>
      <c r="DH13" s="601">
        <v>0</v>
      </c>
      <c r="DI13" s="600">
        <v>0</v>
      </c>
      <c r="DJ13" s="601">
        <v>0</v>
      </c>
      <c r="DK13" s="600">
        <v>0</v>
      </c>
      <c r="DL13" s="601">
        <v>0</v>
      </c>
      <c r="DM13" s="600">
        <v>0</v>
      </c>
      <c r="DN13" s="601">
        <v>0</v>
      </c>
      <c r="DO13" s="600">
        <v>0</v>
      </c>
      <c r="DP13" s="601">
        <v>0</v>
      </c>
      <c r="DQ13" s="600">
        <v>0</v>
      </c>
      <c r="DR13" s="601">
        <v>0</v>
      </c>
      <c r="DS13" s="600">
        <v>0</v>
      </c>
      <c r="DT13" s="601">
        <v>0</v>
      </c>
      <c r="DU13" s="600">
        <v>0</v>
      </c>
      <c r="DV13" s="600">
        <v>0</v>
      </c>
      <c r="DW13" s="600">
        <v>0</v>
      </c>
      <c r="DX13" s="601">
        <v>0</v>
      </c>
      <c r="DY13" s="600">
        <v>0</v>
      </c>
      <c r="DZ13" s="601">
        <v>0</v>
      </c>
      <c r="EA13" s="600">
        <v>0</v>
      </c>
      <c r="EB13" s="601"/>
      <c r="EC13" s="600">
        <v>0</v>
      </c>
      <c r="ED13" s="599">
        <v>0</v>
      </c>
      <c r="EE13" s="600">
        <v>0</v>
      </c>
      <c r="EF13" s="599">
        <v>0</v>
      </c>
      <c r="EG13" s="600">
        <v>0</v>
      </c>
      <c r="EH13" s="599">
        <v>0</v>
      </c>
      <c r="EI13" s="600">
        <v>0</v>
      </c>
      <c r="EJ13" s="601">
        <v>0</v>
      </c>
      <c r="EK13" s="600">
        <v>0</v>
      </c>
      <c r="EL13" s="601">
        <v>3</v>
      </c>
      <c r="EM13" s="600">
        <v>0.30927835051546393</v>
      </c>
      <c r="EN13" s="601">
        <v>1</v>
      </c>
      <c r="EO13" s="600">
        <v>0.10964912280701754</v>
      </c>
      <c r="EP13" s="601">
        <v>1</v>
      </c>
      <c r="EQ13" s="600">
        <v>0.11723329425556858</v>
      </c>
      <c r="ER13" s="601">
        <v>0</v>
      </c>
      <c r="ES13" s="600">
        <v>0</v>
      </c>
      <c r="ET13" s="601">
        <v>0</v>
      </c>
      <c r="EU13" s="600">
        <v>0</v>
      </c>
      <c r="EV13" s="601">
        <v>0</v>
      </c>
      <c r="EW13" s="600">
        <v>0</v>
      </c>
      <c r="EX13" s="601">
        <v>0</v>
      </c>
      <c r="EY13" s="600">
        <v>0</v>
      </c>
      <c r="EZ13" s="601">
        <v>0</v>
      </c>
      <c r="FA13" s="600">
        <v>0</v>
      </c>
      <c r="FB13" s="601">
        <v>0</v>
      </c>
      <c r="FC13" s="600">
        <v>0</v>
      </c>
      <c r="FD13" s="601">
        <v>1</v>
      </c>
      <c r="FE13" s="600">
        <v>0.42918454935622319</v>
      </c>
      <c r="FF13" s="601">
        <v>0</v>
      </c>
      <c r="FG13" s="600">
        <v>0</v>
      </c>
      <c r="FH13" s="601">
        <v>0</v>
      </c>
      <c r="FI13" s="600">
        <v>0</v>
      </c>
      <c r="FJ13" s="601">
        <v>0</v>
      </c>
      <c r="FK13" s="600">
        <v>0</v>
      </c>
      <c r="FL13" s="601">
        <v>0</v>
      </c>
      <c r="FM13" s="600">
        <v>0</v>
      </c>
      <c r="FN13" s="601">
        <v>0</v>
      </c>
      <c r="FO13" s="600">
        <v>0</v>
      </c>
      <c r="FP13" s="601">
        <v>0</v>
      </c>
      <c r="FQ13" s="600">
        <v>0</v>
      </c>
      <c r="FR13" s="601">
        <v>0</v>
      </c>
      <c r="FS13" s="600">
        <v>0</v>
      </c>
      <c r="FT13" s="601"/>
      <c r="FU13" s="600">
        <v>0</v>
      </c>
      <c r="FV13" s="601">
        <v>0</v>
      </c>
      <c r="FW13" s="600">
        <v>0</v>
      </c>
      <c r="FX13" s="601">
        <v>0</v>
      </c>
      <c r="FY13" s="600">
        <v>0</v>
      </c>
      <c r="FZ13" s="601">
        <v>0</v>
      </c>
      <c r="GA13" s="600">
        <v>0</v>
      </c>
      <c r="GB13" s="601">
        <v>0</v>
      </c>
      <c r="GC13" s="600">
        <v>0</v>
      </c>
      <c r="GD13" s="601">
        <v>0</v>
      </c>
      <c r="GE13" s="600">
        <v>0</v>
      </c>
      <c r="GF13" s="601">
        <v>0</v>
      </c>
      <c r="GG13" s="600">
        <v>0</v>
      </c>
      <c r="GH13" s="601">
        <v>0</v>
      </c>
      <c r="GI13" s="600">
        <v>0</v>
      </c>
      <c r="GJ13" s="601">
        <v>0</v>
      </c>
      <c r="GK13" s="600">
        <v>0</v>
      </c>
      <c r="GL13" s="601">
        <v>0</v>
      </c>
      <c r="GM13" s="600">
        <v>0</v>
      </c>
      <c r="GN13" s="601">
        <v>0</v>
      </c>
      <c r="GO13" s="600">
        <v>0</v>
      </c>
      <c r="GP13" s="601">
        <v>0</v>
      </c>
      <c r="GQ13" s="600">
        <v>0</v>
      </c>
      <c r="GR13" s="601">
        <v>0</v>
      </c>
      <c r="GS13" s="600">
        <v>0</v>
      </c>
      <c r="GT13" s="601">
        <v>0</v>
      </c>
      <c r="GU13" s="600">
        <v>0</v>
      </c>
      <c r="GV13" s="601">
        <v>0</v>
      </c>
      <c r="GW13" s="600">
        <v>0</v>
      </c>
      <c r="GX13" s="601">
        <v>0</v>
      </c>
      <c r="GY13" s="600">
        <v>0</v>
      </c>
      <c r="GZ13" s="601">
        <v>0</v>
      </c>
      <c r="HA13" s="600">
        <v>0</v>
      </c>
      <c r="HB13" s="601">
        <v>0</v>
      </c>
      <c r="HC13" s="600">
        <v>0</v>
      </c>
      <c r="HD13" s="601">
        <v>0</v>
      </c>
      <c r="HE13" s="600">
        <v>0</v>
      </c>
      <c r="HF13" s="601">
        <v>0</v>
      </c>
      <c r="HG13" s="600">
        <v>0</v>
      </c>
      <c r="HH13" s="601">
        <v>0</v>
      </c>
      <c r="HI13" s="600">
        <v>0</v>
      </c>
      <c r="HJ13" s="600">
        <v>0</v>
      </c>
      <c r="HK13" s="600">
        <v>0</v>
      </c>
      <c r="HL13" s="601">
        <v>0</v>
      </c>
      <c r="HM13" s="600">
        <v>0</v>
      </c>
      <c r="HN13" s="601">
        <v>0</v>
      </c>
      <c r="HO13" s="600">
        <v>0</v>
      </c>
      <c r="HP13" s="601">
        <v>0</v>
      </c>
      <c r="HQ13" s="600">
        <v>0</v>
      </c>
      <c r="HR13" s="601">
        <v>0</v>
      </c>
      <c r="HS13" s="600">
        <v>0</v>
      </c>
      <c r="HT13" s="601">
        <v>0</v>
      </c>
      <c r="HU13" s="600">
        <v>0</v>
      </c>
      <c r="HV13" s="601">
        <v>1</v>
      </c>
      <c r="HW13" s="600">
        <v>1.0638297872340425</v>
      </c>
      <c r="HX13" s="601">
        <v>0</v>
      </c>
      <c r="HY13" s="600">
        <v>0</v>
      </c>
      <c r="HZ13" s="601">
        <v>1</v>
      </c>
      <c r="IA13" s="600">
        <v>0.8928571428571429</v>
      </c>
      <c r="IB13" s="602">
        <v>0</v>
      </c>
      <c r="IC13" s="600">
        <v>0</v>
      </c>
      <c r="ID13" s="601">
        <v>0</v>
      </c>
      <c r="IE13" s="600">
        <v>0</v>
      </c>
      <c r="IF13" s="600">
        <v>0</v>
      </c>
      <c r="IG13" s="600">
        <v>0</v>
      </c>
      <c r="IH13" s="601">
        <v>0</v>
      </c>
      <c r="II13" s="600">
        <v>0</v>
      </c>
      <c r="IJ13" s="601">
        <v>0</v>
      </c>
      <c r="IK13" s="600">
        <v>0</v>
      </c>
      <c r="IL13" s="601">
        <v>0</v>
      </c>
      <c r="IM13" s="600">
        <v>0</v>
      </c>
      <c r="IN13" s="601">
        <v>0</v>
      </c>
      <c r="IO13" s="600">
        <v>0</v>
      </c>
      <c r="IP13" s="603">
        <v>0</v>
      </c>
      <c r="IQ13" s="604">
        <v>0</v>
      </c>
      <c r="IR13" s="601">
        <v>0</v>
      </c>
      <c r="IS13" s="600">
        <v>0</v>
      </c>
      <c r="IT13" s="601">
        <v>0</v>
      </c>
      <c r="IU13" s="600">
        <v>0</v>
      </c>
      <c r="IV13" s="601">
        <v>0</v>
      </c>
      <c r="IW13" s="600">
        <v>0</v>
      </c>
      <c r="IX13" s="603">
        <v>0</v>
      </c>
      <c r="IY13" s="600">
        <v>0</v>
      </c>
      <c r="IZ13" s="129">
        <v>0</v>
      </c>
      <c r="JA13" s="150">
        <v>0</v>
      </c>
      <c r="JB13" s="129">
        <v>0</v>
      </c>
      <c r="JC13" s="129">
        <v>0</v>
      </c>
      <c r="JD13" s="129">
        <v>0</v>
      </c>
      <c r="JE13" s="130">
        <v>0</v>
      </c>
    </row>
    <row r="14" spans="1:265" s="136" customFormat="1">
      <c r="B14" s="406" t="s">
        <v>270</v>
      </c>
      <c r="C14" s="84"/>
      <c r="D14" s="84"/>
      <c r="E14" s="84"/>
      <c r="F14" s="84"/>
      <c r="G14" s="84"/>
      <c r="H14" s="84"/>
      <c r="I14" s="84"/>
      <c r="J14" s="84"/>
      <c r="K14" s="84"/>
      <c r="L14" s="84"/>
      <c r="M14" s="84"/>
      <c r="N14" s="84"/>
      <c r="O14" s="84"/>
      <c r="P14" s="84"/>
      <c r="Q14" s="84"/>
      <c r="R14" s="84"/>
      <c r="S14" s="84"/>
      <c r="T14" s="84"/>
      <c r="U14" s="84"/>
      <c r="V14" s="84"/>
      <c r="W14" s="84"/>
      <c r="X14" s="146"/>
      <c r="Y14" s="84"/>
      <c r="Z14" s="146"/>
      <c r="AA14" s="84"/>
      <c r="AB14" s="84"/>
      <c r="AC14" s="84"/>
      <c r="AD14" s="84"/>
      <c r="AE14" s="84"/>
      <c r="AF14" s="84"/>
      <c r="AG14" s="84"/>
      <c r="AH14" s="84"/>
      <c r="AI14" s="84"/>
      <c r="AJ14" s="84"/>
      <c r="AK14" s="84"/>
      <c r="AL14" s="406" t="s">
        <v>270</v>
      </c>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146"/>
      <c r="BM14" s="84"/>
      <c r="BN14" s="84"/>
      <c r="BO14" s="84"/>
      <c r="BP14" s="84"/>
      <c r="BQ14" s="84"/>
      <c r="BR14" s="84"/>
      <c r="BS14" s="84"/>
      <c r="BT14" s="84"/>
      <c r="BU14" s="84"/>
      <c r="BV14" s="84"/>
      <c r="BW14" s="84"/>
      <c r="BX14" s="406" t="s">
        <v>270</v>
      </c>
      <c r="BY14" s="84"/>
      <c r="BZ14" s="84"/>
      <c r="CA14" s="84"/>
      <c r="CB14" s="84"/>
      <c r="CC14" s="84"/>
      <c r="CD14" s="84"/>
      <c r="CE14" s="84"/>
      <c r="CF14" s="84"/>
      <c r="CG14" s="84"/>
      <c r="CH14" s="84"/>
      <c r="CI14" s="84"/>
      <c r="CJ14" s="84"/>
      <c r="CK14" s="84"/>
      <c r="CL14" s="84"/>
      <c r="CM14" s="84"/>
      <c r="CN14" s="84"/>
      <c r="CO14" s="84"/>
      <c r="CP14" s="84"/>
      <c r="CQ14" s="84"/>
      <c r="CR14" s="146"/>
      <c r="CS14" s="84"/>
      <c r="CT14" s="146"/>
      <c r="CU14" s="84"/>
      <c r="CV14" s="84"/>
      <c r="CW14" s="84"/>
      <c r="CX14" s="84"/>
      <c r="CY14" s="84"/>
      <c r="CZ14" s="84"/>
      <c r="DA14" s="84"/>
      <c r="DB14" s="84"/>
      <c r="DC14" s="84"/>
      <c r="DD14" s="84"/>
      <c r="DE14" s="84"/>
      <c r="DF14" s="84"/>
      <c r="DG14" s="84"/>
      <c r="DH14" s="84"/>
      <c r="DI14" s="84"/>
      <c r="DJ14" s="406" t="s">
        <v>270</v>
      </c>
      <c r="DK14" s="84"/>
      <c r="DL14" s="84"/>
      <c r="DM14" s="84"/>
      <c r="DN14" s="84"/>
      <c r="DO14" s="84"/>
      <c r="DP14" s="84"/>
      <c r="DQ14" s="84"/>
      <c r="DR14" s="84"/>
      <c r="DS14" s="84"/>
      <c r="DT14" s="84"/>
      <c r="DU14" s="84"/>
      <c r="DV14" s="84"/>
      <c r="DW14" s="84"/>
      <c r="DX14" s="84"/>
      <c r="DY14" s="84"/>
      <c r="DZ14" s="84"/>
      <c r="EA14" s="84"/>
      <c r="EB14" s="84"/>
      <c r="EC14" s="84"/>
      <c r="ED14" s="84"/>
      <c r="EE14" s="84"/>
      <c r="EF14" s="146"/>
      <c r="EG14" s="84"/>
      <c r="EH14" s="84"/>
      <c r="EI14" s="84"/>
      <c r="EJ14" s="84"/>
      <c r="EK14" s="84"/>
      <c r="EL14" s="84"/>
      <c r="EM14" s="84"/>
      <c r="EN14" s="84"/>
      <c r="EO14" s="84"/>
      <c r="EP14" s="84"/>
      <c r="EQ14" s="84"/>
      <c r="ER14" s="84"/>
      <c r="ES14" s="84"/>
      <c r="ET14" s="406" t="s">
        <v>270</v>
      </c>
      <c r="EU14" s="84"/>
      <c r="EV14" s="84"/>
      <c r="EW14" s="84"/>
      <c r="EX14" s="84"/>
      <c r="EY14" s="84"/>
      <c r="EZ14" s="146"/>
      <c r="FA14" s="84"/>
      <c r="FB14" s="84"/>
      <c r="FC14" s="84"/>
      <c r="FD14" s="84"/>
      <c r="FE14" s="84"/>
      <c r="FF14" s="84"/>
      <c r="FG14" s="84"/>
      <c r="FH14" s="84"/>
      <c r="FI14" s="84"/>
      <c r="FJ14" s="84"/>
      <c r="FK14" s="84"/>
      <c r="FL14" s="84"/>
      <c r="FM14" s="84"/>
      <c r="FN14" s="84"/>
      <c r="FO14" s="84"/>
      <c r="FP14" s="146"/>
      <c r="FQ14" s="84"/>
      <c r="FR14" s="84"/>
      <c r="FS14" s="84"/>
      <c r="FT14" s="84"/>
      <c r="FU14" s="84"/>
      <c r="FV14" s="84"/>
      <c r="FW14" s="84"/>
      <c r="FX14" s="84"/>
      <c r="FY14" s="84"/>
      <c r="FZ14" s="84"/>
      <c r="GA14" s="84"/>
      <c r="GB14" s="84"/>
      <c r="GC14" s="84"/>
      <c r="GD14" s="406" t="s">
        <v>270</v>
      </c>
      <c r="GE14" s="84"/>
      <c r="GF14" s="84"/>
      <c r="GG14" s="84"/>
      <c r="GH14" s="84"/>
      <c r="GI14" s="84"/>
      <c r="GJ14" s="84"/>
      <c r="GK14" s="84"/>
      <c r="GL14" s="84"/>
      <c r="GM14" s="84"/>
      <c r="GN14" s="84"/>
      <c r="GO14" s="84"/>
      <c r="GP14" s="84"/>
      <c r="GQ14" s="84"/>
      <c r="GR14" s="84"/>
      <c r="GS14" s="84"/>
      <c r="GT14" s="84"/>
      <c r="GU14" s="84"/>
      <c r="GV14" s="84"/>
      <c r="GW14" s="84"/>
      <c r="GX14" s="84"/>
      <c r="GY14" s="84"/>
      <c r="GZ14" s="146"/>
      <c r="HA14" s="84"/>
      <c r="HB14" s="146"/>
      <c r="HC14" s="84"/>
      <c r="HD14" s="146"/>
      <c r="HE14" s="84"/>
      <c r="HF14" s="84"/>
      <c r="HG14" s="84"/>
    </row>
    <row r="15" spans="1:265" s="84" customFormat="1">
      <c r="B15" s="84" t="s">
        <v>267</v>
      </c>
      <c r="X15" s="146"/>
      <c r="Z15" s="407"/>
      <c r="AL15" s="84" t="s">
        <v>267</v>
      </c>
      <c r="BL15" s="146"/>
      <c r="BX15" s="84" t="s">
        <v>267</v>
      </c>
      <c r="CR15" s="146"/>
      <c r="CT15" s="146"/>
      <c r="DJ15" s="84" t="s">
        <v>267</v>
      </c>
      <c r="EF15" s="146"/>
      <c r="ET15" s="84" t="s">
        <v>267</v>
      </c>
      <c r="FP15" s="146"/>
      <c r="GD15" s="84" t="s">
        <v>267</v>
      </c>
      <c r="GZ15" s="146"/>
      <c r="HB15" s="146"/>
      <c r="HD15" s="146"/>
    </row>
    <row r="16" spans="1:265" s="84" customFormat="1">
      <c r="B16" s="85" t="s">
        <v>268</v>
      </c>
      <c r="AL16" s="85" t="s">
        <v>268</v>
      </c>
      <c r="BX16" s="85" t="s">
        <v>268</v>
      </c>
      <c r="CR16" s="146"/>
      <c r="DJ16" s="85" t="s">
        <v>268</v>
      </c>
      <c r="ET16" s="85" t="s">
        <v>268</v>
      </c>
      <c r="GD16" s="85" t="s">
        <v>268</v>
      </c>
    </row>
    <row r="17" spans="2:215">
      <c r="B17" s="85" t="s">
        <v>575</v>
      </c>
      <c r="F17" s="85"/>
      <c r="Z17" s="85"/>
      <c r="AD17" s="85"/>
      <c r="AT17" s="85"/>
      <c r="BL17" s="85"/>
      <c r="CB17" s="85"/>
      <c r="CR17" s="148"/>
      <c r="CT17" s="85"/>
      <c r="DN17" s="85"/>
      <c r="EF17" s="85"/>
      <c r="EX17" s="85"/>
      <c r="FP17" s="85"/>
      <c r="GH17" s="85"/>
      <c r="GZ17" s="85"/>
    </row>
    <row r="18" spans="2:215">
      <c r="B18" s="408" t="s">
        <v>576</v>
      </c>
      <c r="F18" s="85"/>
      <c r="Z18" s="85"/>
      <c r="AD18" s="85"/>
      <c r="AT18" s="85"/>
      <c r="BL18" s="85"/>
      <c r="CB18" s="85"/>
      <c r="CT18" s="85"/>
      <c r="DN18" s="85"/>
      <c r="EF18" s="85"/>
      <c r="EX18" s="85"/>
      <c r="FP18" s="85"/>
      <c r="GH18" s="85"/>
      <c r="GZ18" s="85"/>
    </row>
    <row r="19" spans="2:215">
      <c r="B19" s="85" t="s">
        <v>271</v>
      </c>
      <c r="F19" s="85"/>
      <c r="Z19" s="85"/>
      <c r="AD19" s="85"/>
      <c r="AT19" s="85"/>
      <c r="BL19" s="85"/>
      <c r="CB19" s="85"/>
      <c r="CT19" s="85"/>
      <c r="DN19" s="85"/>
      <c r="EF19" s="85"/>
      <c r="EX19" s="85"/>
      <c r="FP19" s="85"/>
      <c r="GH19" s="85"/>
      <c r="GZ19" s="85"/>
    </row>
    <row r="20" spans="2:215">
      <c r="B20" s="85" t="s">
        <v>577</v>
      </c>
      <c r="F20" s="85"/>
      <c r="Z20" s="85"/>
      <c r="AD20" s="85"/>
      <c r="AT20" s="85"/>
      <c r="BL20" s="85"/>
      <c r="CB20" s="85"/>
      <c r="CT20" s="85"/>
      <c r="DN20" s="85"/>
      <c r="EF20" s="85"/>
      <c r="EX20" s="85"/>
      <c r="FP20" s="85"/>
      <c r="GH20" s="85"/>
      <c r="GZ20" s="85"/>
    </row>
    <row r="21" spans="2:215">
      <c r="F21" s="85"/>
      <c r="Z21" s="85"/>
      <c r="AD21" s="85"/>
      <c r="AT21" s="85"/>
      <c r="BL21" s="85"/>
      <c r="CB21" s="85"/>
      <c r="CT21" s="85"/>
      <c r="DN21" s="85"/>
      <c r="EF21" s="85"/>
      <c r="EX21" s="85"/>
      <c r="FP21" s="85"/>
      <c r="GH21" s="85"/>
      <c r="GZ21" s="85"/>
    </row>
    <row r="22" spans="2:215">
      <c r="F22" s="85"/>
      <c r="Z22" s="85"/>
      <c r="AD22" s="85"/>
      <c r="AT22" s="85"/>
      <c r="BL22" s="85"/>
      <c r="CB22" s="85"/>
      <c r="CT22" s="85"/>
      <c r="DN22" s="85"/>
      <c r="EF22" s="85"/>
      <c r="EX22" s="85"/>
      <c r="FP22" s="85"/>
      <c r="GH22" s="85"/>
      <c r="GZ22" s="85"/>
    </row>
    <row r="23" spans="2:215">
      <c r="B23" s="86" t="s">
        <v>397</v>
      </c>
      <c r="F23" s="85"/>
      <c r="Z23" s="85"/>
      <c r="AD23" s="85"/>
      <c r="AT23" s="85"/>
      <c r="BL23" s="85"/>
      <c r="CB23" s="85"/>
      <c r="CT23" s="85"/>
      <c r="DN23" s="85"/>
      <c r="EF23" s="85"/>
      <c r="EX23" s="85"/>
      <c r="FP23" s="85"/>
      <c r="GH23" s="85"/>
      <c r="GZ23" s="85"/>
    </row>
    <row r="24" spans="2:215" s="144" customFormat="1">
      <c r="B24" s="85"/>
      <c r="C24" s="85"/>
      <c r="D24" s="85"/>
      <c r="E24" s="85"/>
      <c r="F24" s="85"/>
      <c r="G24" s="85"/>
      <c r="H24" s="85"/>
      <c r="I24" s="85"/>
      <c r="J24" s="85"/>
      <c r="K24" s="85"/>
      <c r="L24" s="85"/>
      <c r="M24" s="85"/>
      <c r="N24" s="85"/>
      <c r="O24" s="85"/>
      <c r="P24" s="85"/>
      <c r="Q24" s="85"/>
      <c r="R24" s="85"/>
      <c r="S24" s="85"/>
      <c r="T24" s="85"/>
      <c r="U24" s="85"/>
      <c r="V24" s="148"/>
      <c r="W24" s="85"/>
      <c r="X24" s="148"/>
      <c r="Y24" s="85"/>
      <c r="Z24" s="85"/>
      <c r="AA24" s="85"/>
      <c r="AB24" s="85"/>
      <c r="AC24" s="85"/>
      <c r="AD24" s="148"/>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148"/>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148"/>
      <c r="CQ24" s="85"/>
      <c r="CR24" s="148"/>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148"/>
      <c r="EE24" s="85"/>
      <c r="EF24" s="85"/>
      <c r="EG24" s="85"/>
      <c r="EH24" s="85"/>
      <c r="EI24" s="85"/>
      <c r="EJ24" s="85"/>
      <c r="EK24" s="85"/>
      <c r="EL24" s="85"/>
      <c r="EM24" s="85"/>
      <c r="EN24" s="85"/>
      <c r="EO24" s="85"/>
      <c r="EP24" s="85"/>
      <c r="EQ24" s="85"/>
      <c r="ER24" s="85"/>
      <c r="ES24" s="85"/>
      <c r="ET24" s="85"/>
      <c r="EU24" s="85"/>
      <c r="EV24" s="85"/>
      <c r="EW24" s="85"/>
      <c r="EX24" s="148"/>
      <c r="EY24" s="85"/>
      <c r="EZ24" s="85"/>
      <c r="FA24" s="85"/>
      <c r="FB24" s="85"/>
      <c r="FC24" s="85"/>
      <c r="FD24" s="85"/>
      <c r="FE24" s="85"/>
      <c r="FF24" s="85"/>
      <c r="FG24" s="85"/>
      <c r="FH24" s="85"/>
      <c r="FI24" s="85"/>
      <c r="FJ24" s="85"/>
      <c r="FK24" s="85"/>
      <c r="FL24" s="85"/>
      <c r="FM24" s="85"/>
      <c r="FN24" s="148"/>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148"/>
      <c r="GY24" s="85"/>
      <c r="GZ24" s="148"/>
      <c r="HA24" s="85"/>
      <c r="HB24" s="148"/>
      <c r="HC24" s="85"/>
      <c r="HD24" s="85"/>
      <c r="HE24" s="85"/>
      <c r="HF24" s="85"/>
      <c r="HG24" s="85"/>
    </row>
    <row r="25" spans="2:215">
      <c r="F25" s="85"/>
      <c r="V25" s="148"/>
      <c r="X25" s="95"/>
      <c r="Z25" s="85"/>
      <c r="AT25" s="85"/>
      <c r="BH25" s="148"/>
      <c r="BL25" s="85"/>
      <c r="CB25" s="85"/>
      <c r="CP25" s="148"/>
      <c r="CR25" s="148"/>
      <c r="CT25" s="85"/>
      <c r="DN25" s="85"/>
      <c r="ED25" s="148"/>
      <c r="EF25" s="85"/>
      <c r="EX25" s="85"/>
      <c r="FN25" s="148"/>
      <c r="FP25" s="85"/>
      <c r="GH25" s="85"/>
      <c r="GX25" s="148"/>
      <c r="HB25" s="148"/>
    </row>
    <row r="26" spans="2:215">
      <c r="F26" s="85"/>
      <c r="Z26" s="85"/>
      <c r="AT26" s="85"/>
      <c r="BL26" s="85"/>
      <c r="CB26" s="85"/>
      <c r="CP26" s="148"/>
      <c r="CT26" s="85"/>
      <c r="DN26" s="85"/>
      <c r="EF26" s="85"/>
      <c r="EX26" s="85"/>
      <c r="FP26" s="85"/>
      <c r="GH26" s="85"/>
      <c r="GZ26" s="85"/>
    </row>
    <row r="27" spans="2:215">
      <c r="F27" s="85"/>
      <c r="Z27" s="85"/>
      <c r="AT27" s="85"/>
      <c r="BL27" s="85"/>
      <c r="CB27" s="85"/>
      <c r="CP27" s="148"/>
      <c r="CT27" s="85"/>
      <c r="DN27" s="85"/>
      <c r="EF27" s="85"/>
      <c r="EX27" s="85"/>
      <c r="FP27" s="85"/>
      <c r="GH27" s="85"/>
      <c r="GZ27" s="85"/>
    </row>
    <row r="28" spans="2:215">
      <c r="F28" s="85"/>
      <c r="Z28" s="85"/>
      <c r="AT28" s="85"/>
      <c r="BL28" s="85"/>
      <c r="CB28" s="85"/>
      <c r="CT28" s="85"/>
      <c r="DN28" s="85"/>
      <c r="EF28" s="85"/>
      <c r="EX28" s="85"/>
      <c r="FP28" s="85"/>
      <c r="GH28" s="85"/>
      <c r="GZ28" s="85"/>
    </row>
    <row r="29" spans="2:215">
      <c r="F29" s="85"/>
      <c r="Z29" s="85"/>
      <c r="AT29" s="85"/>
      <c r="BL29" s="85"/>
      <c r="CB29" s="85"/>
      <c r="CT29" s="85"/>
      <c r="DN29" s="85"/>
      <c r="EF29" s="85"/>
      <c r="EX29" s="85"/>
      <c r="FP29" s="85"/>
      <c r="GH29" s="85"/>
      <c r="GZ29" s="85"/>
    </row>
    <row r="30" spans="2:215">
      <c r="F30" s="85"/>
      <c r="Z30" s="85"/>
      <c r="AT30" s="85"/>
      <c r="BL30" s="85"/>
      <c r="CB30" s="85"/>
      <c r="CT30" s="85"/>
      <c r="DN30" s="85"/>
      <c r="EF30" s="85"/>
      <c r="EX30" s="85"/>
      <c r="FP30" s="85"/>
      <c r="GH30" s="85"/>
      <c r="GZ30" s="85"/>
    </row>
    <row r="31" spans="2:215">
      <c r="F31" s="85"/>
      <c r="Z31" s="85"/>
      <c r="AT31" s="85"/>
      <c r="BL31" s="85"/>
      <c r="CB31" s="85"/>
      <c r="CT31" s="85"/>
      <c r="DN31" s="85"/>
      <c r="EF31" s="85"/>
      <c r="EX31" s="85"/>
      <c r="FP31" s="85"/>
      <c r="GH31" s="85"/>
      <c r="GZ31" s="85"/>
    </row>
    <row r="32" spans="2:215">
      <c r="F32" s="85"/>
      <c r="Z32" s="85"/>
      <c r="AT32" s="85"/>
      <c r="BL32" s="85"/>
      <c r="CB32" s="85"/>
      <c r="CT32" s="85"/>
      <c r="DN32" s="85"/>
      <c r="EF32" s="85"/>
      <c r="EX32" s="85"/>
      <c r="FP32" s="85"/>
      <c r="GH32" s="85"/>
      <c r="GZ32" s="85"/>
    </row>
    <row r="33" spans="2:215">
      <c r="F33" s="85"/>
      <c r="Z33" s="85"/>
      <c r="AT33" s="85"/>
      <c r="BL33" s="85"/>
      <c r="CB33" s="85"/>
      <c r="CT33" s="85"/>
      <c r="DN33" s="85"/>
      <c r="EF33" s="85"/>
      <c r="EX33" s="85"/>
      <c r="FP33" s="85"/>
      <c r="GH33" s="85"/>
      <c r="GZ33" s="85"/>
    </row>
    <row r="34" spans="2:215" s="144" customFormat="1">
      <c r="B34" s="85"/>
      <c r="C34" s="85"/>
      <c r="D34" s="85"/>
      <c r="E34" s="85"/>
      <c r="F34" s="85"/>
      <c r="G34" s="85"/>
      <c r="H34" s="85"/>
      <c r="I34" s="85"/>
      <c r="J34" s="85"/>
      <c r="K34" s="85"/>
      <c r="L34" s="85"/>
      <c r="M34" s="85"/>
      <c r="N34" s="85"/>
      <c r="O34" s="85"/>
      <c r="P34" s="85"/>
      <c r="Q34" s="85"/>
      <c r="R34" s="85"/>
      <c r="S34" s="85"/>
      <c r="T34" s="85"/>
      <c r="U34" s="85"/>
      <c r="V34" s="148"/>
      <c r="W34" s="85"/>
      <c r="X34" s="85"/>
      <c r="Y34" s="85"/>
      <c r="Z34" s="85"/>
      <c r="AA34" s="85"/>
      <c r="AB34" s="85"/>
      <c r="AC34" s="85"/>
      <c r="AD34" s="148"/>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148"/>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148"/>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148"/>
      <c r="EC34" s="85"/>
      <c r="ED34" s="85"/>
      <c r="EE34" s="85"/>
      <c r="EF34" s="85"/>
      <c r="EG34" s="85"/>
      <c r="EH34" s="85"/>
      <c r="EI34" s="85"/>
      <c r="EJ34" s="85"/>
      <c r="EK34" s="85"/>
      <c r="EL34" s="85"/>
      <c r="EM34" s="85"/>
      <c r="EN34" s="85"/>
      <c r="EO34" s="85"/>
      <c r="EP34" s="85"/>
      <c r="EQ34" s="85"/>
      <c r="ER34" s="85"/>
      <c r="ES34" s="85"/>
      <c r="ET34" s="85"/>
      <c r="EU34" s="85"/>
      <c r="EV34" s="148"/>
      <c r="EW34" s="85"/>
      <c r="EX34" s="85"/>
      <c r="EY34" s="85"/>
      <c r="EZ34" s="85"/>
      <c r="FA34" s="85"/>
      <c r="FB34" s="85"/>
      <c r="FC34" s="85"/>
      <c r="FD34" s="85"/>
      <c r="FE34" s="85"/>
      <c r="FF34" s="85"/>
      <c r="FG34" s="85"/>
      <c r="FH34" s="85"/>
      <c r="FI34" s="85"/>
      <c r="FJ34" s="85"/>
      <c r="FK34" s="85"/>
      <c r="FL34" s="148"/>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148"/>
      <c r="GU34" s="85"/>
      <c r="GV34" s="85"/>
      <c r="GW34" s="85"/>
      <c r="GX34" s="148"/>
      <c r="GY34" s="85"/>
      <c r="GZ34" s="148"/>
      <c r="HA34" s="85"/>
      <c r="HD34" s="85"/>
      <c r="HE34" s="85"/>
      <c r="HF34" s="85"/>
      <c r="HG34" s="85"/>
    </row>
    <row r="35" spans="2:215" s="144" customFormat="1">
      <c r="B35" s="85"/>
      <c r="C35" s="85"/>
      <c r="D35" s="85"/>
      <c r="E35" s="85"/>
      <c r="F35" s="85"/>
      <c r="G35" s="85"/>
      <c r="H35" s="85"/>
      <c r="I35" s="85"/>
      <c r="J35" s="85"/>
      <c r="K35" s="85"/>
      <c r="L35" s="85"/>
      <c r="M35" s="85"/>
      <c r="N35" s="85"/>
      <c r="O35" s="85"/>
      <c r="P35" s="85"/>
      <c r="Q35" s="85"/>
      <c r="R35" s="85"/>
      <c r="S35" s="85"/>
      <c r="T35" s="85"/>
      <c r="U35" s="85"/>
      <c r="V35" s="148"/>
      <c r="W35" s="85"/>
      <c r="X35" s="85"/>
      <c r="Y35" s="85"/>
      <c r="Z35" s="85"/>
      <c r="AA35" s="85"/>
      <c r="AB35" s="85"/>
      <c r="AC35" s="85"/>
      <c r="AD35" s="148"/>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148"/>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148"/>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148"/>
      <c r="EC35" s="85"/>
      <c r="ED35" s="85"/>
      <c r="EE35" s="85"/>
      <c r="EF35" s="85"/>
      <c r="EG35" s="85"/>
      <c r="EH35" s="85"/>
      <c r="EI35" s="85"/>
      <c r="EJ35" s="85"/>
      <c r="EK35" s="85"/>
      <c r="EL35" s="85"/>
      <c r="EM35" s="85"/>
      <c r="EN35" s="85"/>
      <c r="EO35" s="85"/>
      <c r="EP35" s="85"/>
      <c r="EQ35" s="85"/>
      <c r="ER35" s="85"/>
      <c r="ES35" s="85"/>
      <c r="ET35" s="85"/>
      <c r="EU35" s="85"/>
      <c r="EV35" s="148"/>
      <c r="EW35" s="85"/>
      <c r="EX35" s="85"/>
      <c r="EY35" s="85"/>
      <c r="EZ35" s="85"/>
      <c r="FA35" s="85"/>
      <c r="FB35" s="85"/>
      <c r="FC35" s="85"/>
      <c r="FD35" s="85"/>
      <c r="FE35" s="85"/>
      <c r="FF35" s="85"/>
      <c r="FG35" s="85"/>
      <c r="FH35" s="85"/>
      <c r="FI35" s="85"/>
      <c r="FJ35" s="85"/>
      <c r="FK35" s="85"/>
      <c r="FL35" s="148"/>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148"/>
      <c r="GU35" s="85"/>
      <c r="GV35" s="85"/>
      <c r="GW35" s="85"/>
      <c r="GX35" s="148"/>
      <c r="GY35" s="85"/>
      <c r="GZ35" s="148"/>
      <c r="HA35" s="85"/>
      <c r="HD35" s="85"/>
      <c r="HE35" s="85"/>
      <c r="HF35" s="85"/>
      <c r="HG35" s="85"/>
    </row>
    <row r="36" spans="2:215" s="144" customFormat="1">
      <c r="B36" s="85"/>
      <c r="C36" s="85"/>
      <c r="D36" s="85"/>
      <c r="E36" s="85"/>
      <c r="F36" s="85"/>
      <c r="G36" s="85"/>
      <c r="H36" s="85"/>
      <c r="I36" s="85"/>
      <c r="J36" s="85"/>
      <c r="K36" s="85"/>
      <c r="L36" s="85"/>
      <c r="M36" s="85"/>
      <c r="N36" s="85"/>
      <c r="O36" s="85"/>
      <c r="P36" s="85"/>
      <c r="Q36" s="85"/>
      <c r="R36" s="85"/>
      <c r="S36" s="85"/>
      <c r="T36" s="85"/>
      <c r="U36" s="85"/>
      <c r="V36" s="148"/>
      <c r="W36" s="85"/>
      <c r="X36" s="85"/>
      <c r="Y36" s="85"/>
      <c r="Z36" s="85"/>
      <c r="AA36" s="85"/>
      <c r="AB36" s="85"/>
      <c r="AC36" s="85"/>
      <c r="AD36" s="148"/>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148"/>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148"/>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148"/>
      <c r="EC36" s="85"/>
      <c r="ED36" s="85"/>
      <c r="EE36" s="85"/>
      <c r="EF36" s="85"/>
      <c r="EG36" s="85"/>
      <c r="EH36" s="85"/>
      <c r="EI36" s="85"/>
      <c r="EJ36" s="85"/>
      <c r="EK36" s="85"/>
      <c r="EL36" s="85"/>
      <c r="EM36" s="85"/>
      <c r="EN36" s="85"/>
      <c r="EO36" s="85"/>
      <c r="EP36" s="85"/>
      <c r="EQ36" s="85"/>
      <c r="ER36" s="85"/>
      <c r="ES36" s="85"/>
      <c r="ET36" s="85"/>
      <c r="EU36" s="85"/>
      <c r="EV36" s="148"/>
      <c r="EW36" s="85"/>
      <c r="EX36" s="85"/>
      <c r="EY36" s="85"/>
      <c r="EZ36" s="85"/>
      <c r="FA36" s="85"/>
      <c r="FB36" s="85"/>
      <c r="FC36" s="85"/>
      <c r="FD36" s="85"/>
      <c r="FE36" s="85"/>
      <c r="FF36" s="85"/>
      <c r="FG36" s="85"/>
      <c r="FH36" s="85"/>
      <c r="FI36" s="85"/>
      <c r="FJ36" s="85"/>
      <c r="FK36" s="85"/>
      <c r="FL36" s="148"/>
      <c r="FM36" s="85"/>
      <c r="FN36" s="85"/>
      <c r="FO36" s="85"/>
      <c r="FP36" s="85"/>
      <c r="FQ36" s="85"/>
      <c r="FR36" s="85"/>
      <c r="FS36" s="85"/>
      <c r="FT36" s="85"/>
      <c r="FU36" s="85"/>
      <c r="FV36" s="85"/>
      <c r="FW36" s="85"/>
      <c r="FX36" s="85"/>
      <c r="FY36" s="85"/>
      <c r="FZ36" s="85"/>
      <c r="GA36" s="85"/>
      <c r="GB36" s="85"/>
      <c r="GC36" s="85"/>
      <c r="GD36" s="85"/>
      <c r="GE36" s="85"/>
      <c r="GF36" s="85"/>
      <c r="GG36" s="85"/>
      <c r="GH36" s="85"/>
      <c r="GI36" s="85"/>
      <c r="GJ36" s="85"/>
      <c r="GK36" s="85"/>
      <c r="GL36" s="85"/>
      <c r="GM36" s="85"/>
      <c r="GN36" s="85"/>
      <c r="GO36" s="85"/>
      <c r="GP36" s="85"/>
      <c r="GQ36" s="85"/>
      <c r="GR36" s="85"/>
      <c r="GS36" s="85"/>
      <c r="GT36" s="148"/>
      <c r="GU36" s="85"/>
      <c r="GV36" s="85"/>
      <c r="GW36" s="85"/>
      <c r="GX36" s="148"/>
      <c r="GY36" s="85"/>
      <c r="GZ36" s="148"/>
      <c r="HA36" s="85"/>
      <c r="HD36" s="85"/>
      <c r="HE36" s="85"/>
      <c r="HF36" s="85"/>
      <c r="HG36" s="85"/>
    </row>
    <row r="37" spans="2:215">
      <c r="F37" s="85"/>
      <c r="V37" s="95"/>
      <c r="Z37" s="85"/>
      <c r="AT37" s="85"/>
      <c r="BF37" s="148"/>
      <c r="BL37" s="85"/>
      <c r="CB37" s="85"/>
      <c r="CP37" s="148"/>
      <c r="CT37" s="85"/>
      <c r="DN37" s="85"/>
      <c r="EB37" s="148"/>
      <c r="EF37" s="85"/>
      <c r="EX37" s="85"/>
      <c r="FL37" s="148"/>
      <c r="FP37" s="85"/>
      <c r="GH37" s="85"/>
      <c r="GT37" s="148"/>
      <c r="GX37" s="148"/>
    </row>
    <row r="38" spans="2:215" ht="21.75">
      <c r="B38" s="67" t="s">
        <v>228</v>
      </c>
      <c r="C38" s="67" t="s">
        <v>229</v>
      </c>
      <c r="D38" s="67"/>
      <c r="E38" s="67" t="s">
        <v>213</v>
      </c>
      <c r="F38" s="85"/>
      <c r="Z38" s="85"/>
      <c r="AT38" s="85"/>
      <c r="BL38" s="85"/>
      <c r="CB38" s="85"/>
      <c r="CT38" s="85"/>
      <c r="DN38" s="85"/>
      <c r="EF38" s="85"/>
      <c r="EX38" s="85"/>
      <c r="FP38" s="85"/>
      <c r="GH38" s="85"/>
      <c r="GZ38" s="85"/>
    </row>
    <row r="39" spans="2:215" ht="21.75">
      <c r="B39" s="67"/>
      <c r="C39" s="67">
        <v>2499</v>
      </c>
      <c r="D39" s="67">
        <v>2500</v>
      </c>
      <c r="E39" s="67"/>
      <c r="F39" s="85"/>
      <c r="Z39" s="85"/>
      <c r="AT39" s="85"/>
      <c r="BL39" s="85"/>
      <c r="CB39" s="85"/>
      <c r="CT39" s="85"/>
      <c r="DN39" s="85"/>
      <c r="EF39" s="85"/>
      <c r="EX39" s="85"/>
      <c r="FP39" s="85"/>
      <c r="GH39" s="85"/>
      <c r="GZ39" s="85"/>
    </row>
    <row r="40" spans="2:215" ht="21.75">
      <c r="B40" s="67" t="s">
        <v>230</v>
      </c>
      <c r="C40" s="67">
        <v>7</v>
      </c>
      <c r="D40" s="67">
        <v>40</v>
      </c>
      <c r="E40" s="67">
        <v>47</v>
      </c>
      <c r="F40" s="85"/>
      <c r="Z40" s="85"/>
      <c r="AT40" s="85"/>
      <c r="BL40" s="85"/>
      <c r="CB40" s="85"/>
      <c r="CT40" s="85"/>
      <c r="DN40" s="85"/>
      <c r="EF40" s="85"/>
      <c r="EX40" s="85"/>
      <c r="FP40" s="85"/>
      <c r="GH40" s="85"/>
      <c r="GZ40" s="85"/>
    </row>
    <row r="41" spans="2:215" ht="21.75">
      <c r="B41" s="264" t="s">
        <v>231</v>
      </c>
      <c r="C41" s="264">
        <v>14.893617021276595</v>
      </c>
      <c r="D41" s="264">
        <v>85.106382978723403</v>
      </c>
      <c r="E41" s="264">
        <v>100</v>
      </c>
      <c r="F41" s="85"/>
      <c r="Z41" s="85"/>
      <c r="AT41" s="85"/>
      <c r="BL41" s="85"/>
      <c r="CB41" s="85"/>
      <c r="CT41" s="85"/>
      <c r="DN41" s="85"/>
      <c r="EF41" s="85"/>
      <c r="EX41" s="85"/>
      <c r="FP41" s="85"/>
      <c r="GH41" s="85"/>
      <c r="GZ41" s="85"/>
    </row>
    <row r="42" spans="2:215" ht="21.75">
      <c r="B42" s="67" t="s">
        <v>230</v>
      </c>
      <c r="C42" s="67">
        <v>147</v>
      </c>
      <c r="D42" s="67">
        <v>1156</v>
      </c>
      <c r="E42" s="67">
        <v>1303</v>
      </c>
      <c r="F42" s="85"/>
      <c r="Z42" s="85"/>
      <c r="AT42" s="85"/>
      <c r="BL42" s="85"/>
      <c r="CB42" s="85"/>
      <c r="CT42" s="85"/>
      <c r="DN42" s="85"/>
      <c r="EF42" s="85"/>
      <c r="EX42" s="85"/>
      <c r="FP42" s="85"/>
      <c r="GH42" s="85"/>
      <c r="GZ42" s="85"/>
    </row>
    <row r="43" spans="2:215" ht="21.75">
      <c r="B43" s="264" t="s">
        <v>231</v>
      </c>
      <c r="C43" s="264">
        <v>11.28165771297007</v>
      </c>
      <c r="D43" s="264">
        <v>88.718342287029927</v>
      </c>
      <c r="E43" s="264">
        <v>100</v>
      </c>
      <c r="F43" s="85"/>
      <c r="Z43" s="85"/>
      <c r="AT43" s="85"/>
      <c r="BL43" s="85"/>
      <c r="CB43" s="85"/>
      <c r="CT43" s="85"/>
      <c r="DN43" s="85"/>
      <c r="EF43" s="85"/>
      <c r="EX43" s="85"/>
      <c r="FP43" s="85"/>
      <c r="GH43" s="85"/>
      <c r="GZ43" s="85"/>
    </row>
    <row r="44" spans="2:215" ht="21.75">
      <c r="B44" s="67" t="s">
        <v>230</v>
      </c>
      <c r="C44" s="67">
        <v>399</v>
      </c>
      <c r="D44" s="67">
        <v>4026</v>
      </c>
      <c r="E44" s="67">
        <v>4425</v>
      </c>
      <c r="F44" s="85"/>
      <c r="Z44" s="85"/>
      <c r="AT44" s="85"/>
      <c r="BL44" s="85"/>
      <c r="CB44" s="85"/>
      <c r="CT44" s="85"/>
      <c r="DN44" s="85"/>
      <c r="EF44" s="85"/>
      <c r="EX44" s="85"/>
      <c r="FP44" s="85"/>
      <c r="GH44" s="85"/>
      <c r="GZ44" s="85"/>
    </row>
    <row r="45" spans="2:215" ht="21.75">
      <c r="B45" s="264" t="s">
        <v>231</v>
      </c>
      <c r="C45" s="264">
        <v>9.0169491525423737</v>
      </c>
      <c r="D45" s="264">
        <v>90.983050847457633</v>
      </c>
      <c r="E45" s="264">
        <v>100</v>
      </c>
      <c r="F45" s="85"/>
      <c r="Z45" s="85"/>
      <c r="AT45" s="85"/>
      <c r="BL45" s="85"/>
      <c r="CB45" s="85"/>
      <c r="CT45" s="85"/>
      <c r="DN45" s="85"/>
      <c r="EF45" s="85"/>
      <c r="EX45" s="85"/>
      <c r="FP45" s="85"/>
      <c r="GH45" s="85"/>
      <c r="GZ45" s="85"/>
    </row>
    <row r="46" spans="2:215" s="144" customFormat="1" ht="21.75">
      <c r="B46" s="67" t="s">
        <v>230</v>
      </c>
      <c r="C46" s="67">
        <v>78</v>
      </c>
      <c r="D46" s="67">
        <v>710</v>
      </c>
      <c r="E46" s="67">
        <v>788</v>
      </c>
      <c r="F46" s="95"/>
      <c r="G46" s="85"/>
      <c r="H46" s="85"/>
      <c r="I46" s="85"/>
      <c r="J46" s="85"/>
      <c r="K46" s="85"/>
      <c r="L46" s="85"/>
      <c r="M46" s="85"/>
      <c r="N46" s="85"/>
      <c r="O46" s="85"/>
      <c r="P46" s="85"/>
      <c r="Q46" s="85"/>
      <c r="R46" s="85"/>
      <c r="S46" s="85"/>
      <c r="T46" s="85"/>
      <c r="U46" s="85"/>
      <c r="V46" s="85"/>
      <c r="W46" s="85"/>
      <c r="X46" s="85"/>
      <c r="Y46" s="85"/>
      <c r="Z46" s="95"/>
      <c r="AA46" s="85"/>
      <c r="AB46" s="85"/>
      <c r="AC46" s="85"/>
      <c r="AD46" s="148"/>
      <c r="AE46" s="85"/>
      <c r="AF46" s="85"/>
      <c r="AG46" s="85"/>
      <c r="AH46" s="85"/>
      <c r="AI46" s="85"/>
      <c r="AJ46" s="85"/>
      <c r="AK46" s="85"/>
      <c r="AL46" s="85"/>
      <c r="AM46" s="85"/>
      <c r="AN46" s="85"/>
      <c r="AO46" s="85"/>
      <c r="AP46" s="85"/>
      <c r="AQ46" s="85"/>
      <c r="AR46" s="85"/>
      <c r="AS46" s="85"/>
      <c r="AT46" s="148"/>
      <c r="AU46" s="85"/>
      <c r="AV46" s="85"/>
      <c r="AW46" s="85"/>
      <c r="AX46" s="85"/>
      <c r="AY46" s="85"/>
      <c r="AZ46" s="85"/>
      <c r="BA46" s="85"/>
      <c r="BB46" s="85"/>
      <c r="BC46" s="85"/>
      <c r="BD46" s="85"/>
      <c r="BE46" s="85"/>
      <c r="BF46" s="85"/>
      <c r="BG46" s="85"/>
      <c r="BH46" s="85"/>
      <c r="BI46" s="85"/>
      <c r="BJ46" s="85"/>
      <c r="BK46" s="85"/>
      <c r="BL46" s="148"/>
      <c r="BM46" s="85"/>
      <c r="BN46" s="85"/>
      <c r="BO46" s="85"/>
      <c r="BP46" s="85"/>
      <c r="BQ46" s="85"/>
      <c r="BR46" s="85"/>
      <c r="BS46" s="85"/>
      <c r="BT46" s="85"/>
      <c r="BU46" s="85"/>
      <c r="BV46" s="85"/>
      <c r="BW46" s="85"/>
      <c r="BX46" s="85"/>
      <c r="BY46" s="85"/>
      <c r="BZ46" s="85"/>
      <c r="CA46" s="85"/>
      <c r="CB46" s="95"/>
      <c r="CC46" s="85"/>
      <c r="CD46" s="85"/>
      <c r="CE46" s="85"/>
      <c r="CF46" s="85"/>
      <c r="CG46" s="85"/>
      <c r="CH46" s="85"/>
      <c r="CI46" s="85"/>
      <c r="CJ46" s="85"/>
      <c r="CK46" s="85"/>
      <c r="CL46" s="85"/>
      <c r="CM46" s="85"/>
      <c r="CN46" s="85"/>
      <c r="CO46" s="85"/>
      <c r="CP46" s="85"/>
      <c r="CQ46" s="85"/>
      <c r="CR46" s="85"/>
      <c r="CS46" s="85"/>
      <c r="CT46" s="148"/>
      <c r="CU46" s="85"/>
      <c r="CV46" s="85"/>
      <c r="CW46" s="85"/>
      <c r="CX46" s="85"/>
      <c r="CY46" s="85"/>
      <c r="CZ46" s="85"/>
      <c r="DA46" s="85"/>
      <c r="DB46" s="85"/>
      <c r="DC46" s="85"/>
      <c r="DD46" s="85"/>
      <c r="DE46" s="85"/>
      <c r="DF46" s="85"/>
      <c r="DG46" s="85"/>
      <c r="DH46" s="85"/>
      <c r="DI46" s="85"/>
      <c r="DJ46" s="85"/>
      <c r="DK46" s="85"/>
      <c r="DL46" s="85"/>
      <c r="DM46" s="85"/>
      <c r="DN46" s="95"/>
      <c r="DO46" s="85"/>
      <c r="DP46" s="85"/>
      <c r="DQ46" s="85"/>
      <c r="DR46" s="85"/>
      <c r="DS46" s="85"/>
      <c r="DT46" s="85"/>
      <c r="DU46" s="85"/>
      <c r="DV46" s="85"/>
      <c r="DW46" s="85"/>
      <c r="DX46" s="85"/>
      <c r="DY46" s="85"/>
      <c r="DZ46" s="85"/>
      <c r="EA46" s="85"/>
      <c r="EB46" s="85"/>
      <c r="EC46" s="85"/>
      <c r="ED46" s="85"/>
      <c r="EE46" s="85"/>
      <c r="EF46" s="148"/>
      <c r="EG46" s="85"/>
      <c r="EH46" s="85"/>
      <c r="EI46" s="85"/>
      <c r="EJ46" s="85"/>
      <c r="EK46" s="85"/>
      <c r="EL46" s="85"/>
      <c r="EM46" s="85"/>
      <c r="EN46" s="85"/>
      <c r="EO46" s="85"/>
      <c r="EP46" s="85"/>
      <c r="EQ46" s="85"/>
      <c r="ER46" s="85"/>
      <c r="ES46" s="85"/>
      <c r="ET46" s="148"/>
      <c r="EU46" s="85"/>
      <c r="EV46" s="85"/>
      <c r="EW46" s="85"/>
      <c r="EX46" s="148"/>
      <c r="EY46" s="85"/>
      <c r="EZ46" s="85"/>
      <c r="FA46" s="85"/>
      <c r="FB46" s="85"/>
      <c r="FC46" s="85"/>
      <c r="FD46" s="85"/>
      <c r="FE46" s="85"/>
      <c r="FF46" s="85"/>
      <c r="FG46" s="85"/>
      <c r="FH46" s="85"/>
      <c r="FI46" s="85"/>
      <c r="FJ46" s="85"/>
      <c r="FK46" s="85"/>
      <c r="FL46" s="85"/>
      <c r="FM46" s="85"/>
      <c r="FN46" s="85"/>
      <c r="FO46" s="85"/>
      <c r="FP46" s="148"/>
      <c r="FQ46" s="85"/>
      <c r="FR46" s="85"/>
      <c r="FS46" s="85"/>
      <c r="FT46" s="85"/>
      <c r="FU46" s="85"/>
      <c r="FV46" s="85"/>
      <c r="FW46" s="85"/>
      <c r="FX46" s="85"/>
      <c r="FY46" s="85"/>
      <c r="FZ46" s="85"/>
      <c r="GA46" s="85"/>
      <c r="GB46" s="85"/>
      <c r="GC46" s="85"/>
      <c r="GD46" s="85"/>
      <c r="GE46" s="85"/>
      <c r="GF46" s="85"/>
      <c r="GG46" s="85"/>
      <c r="GH46" s="148"/>
      <c r="GI46" s="85"/>
      <c r="GJ46" s="85"/>
      <c r="GK46" s="85"/>
      <c r="GL46" s="85"/>
      <c r="GM46" s="85"/>
      <c r="GN46" s="85"/>
      <c r="GO46" s="85"/>
      <c r="GP46" s="85"/>
      <c r="GQ46" s="85"/>
      <c r="GR46" s="85"/>
      <c r="GS46" s="85"/>
      <c r="GT46" s="148"/>
      <c r="GU46" s="85"/>
      <c r="GV46" s="85"/>
      <c r="GW46" s="85"/>
      <c r="GX46" s="148"/>
      <c r="GY46" s="85"/>
      <c r="GZ46" s="148"/>
      <c r="HA46" s="85"/>
      <c r="HD46" s="85"/>
      <c r="HE46" s="85"/>
      <c r="HF46" s="85"/>
      <c r="HG46" s="85"/>
    </row>
    <row r="47" spans="2:215" ht="21.75">
      <c r="B47" s="264" t="s">
        <v>231</v>
      </c>
      <c r="C47" s="264">
        <v>9.8984771573604053</v>
      </c>
      <c r="D47" s="264">
        <v>90.101522842639596</v>
      </c>
      <c r="E47" s="264">
        <v>100</v>
      </c>
      <c r="GT47" s="148"/>
      <c r="GX47" s="148"/>
    </row>
    <row r="48" spans="2:215" ht="21.75">
      <c r="B48" s="67" t="s">
        <v>230</v>
      </c>
      <c r="C48" s="67">
        <v>631</v>
      </c>
      <c r="D48" s="67">
        <v>5932</v>
      </c>
      <c r="E48" s="67">
        <v>6563</v>
      </c>
    </row>
    <row r="49" spans="2:5" ht="21.75">
      <c r="B49" s="264" t="s">
        <v>231</v>
      </c>
      <c r="C49" s="264">
        <v>9.61450556148103</v>
      </c>
      <c r="D49" s="264">
        <v>90.385494438518975</v>
      </c>
      <c r="E49" s="264">
        <v>100</v>
      </c>
    </row>
  </sheetData>
  <mergeCells count="133">
    <mergeCell ref="JD3:JE3"/>
    <mergeCell ref="JB3:JC3"/>
    <mergeCell ref="BL3:BM3"/>
    <mergeCell ref="CH3:CI3"/>
    <mergeCell ref="DD3:DE3"/>
    <mergeCell ref="DZ3:EA3"/>
    <mergeCell ref="EV3:EW3"/>
    <mergeCell ref="IT3:IU3"/>
    <mergeCell ref="DR3:DS3"/>
    <mergeCell ref="DV3:DW3"/>
    <mergeCell ref="ER3:ES3"/>
    <mergeCell ref="BN3:BO3"/>
    <mergeCell ref="CJ3:CK3"/>
    <mergeCell ref="DF3:DG3"/>
    <mergeCell ref="EB3:EC3"/>
    <mergeCell ref="EX3:EY3"/>
    <mergeCell ref="FT3:FU3"/>
    <mergeCell ref="GP3:GQ3"/>
    <mergeCell ref="HL3:HM3"/>
    <mergeCell ref="IH3:II3"/>
    <mergeCell ref="IZ3:JA3"/>
    <mergeCell ref="ID3:IE3"/>
    <mergeCell ref="FN3:FO3"/>
    <mergeCell ref="GJ3:GK3"/>
    <mergeCell ref="HF3:HG3"/>
    <mergeCell ref="IX3:IY3"/>
    <mergeCell ref="FP3:FQ3"/>
    <mergeCell ref="GL3:GM3"/>
    <mergeCell ref="HH3:HI3"/>
    <mergeCell ref="IL3:IM3"/>
    <mergeCell ref="FX3:FY3"/>
    <mergeCell ref="IV3:IW3"/>
    <mergeCell ref="IR3:IS3"/>
    <mergeCell ref="IN3:IO3"/>
    <mergeCell ref="IP3:IQ3"/>
    <mergeCell ref="GH3:GI3"/>
    <mergeCell ref="IB3:IC3"/>
    <mergeCell ref="HZ3:IA3"/>
    <mergeCell ref="FR3:FS3"/>
    <mergeCell ref="HJ3:HK3"/>
    <mergeCell ref="GB3:GC3"/>
    <mergeCell ref="GX3:GY3"/>
    <mergeCell ref="GD3:GE3"/>
    <mergeCell ref="IJ3:IK3"/>
    <mergeCell ref="GV3:GW3"/>
    <mergeCell ref="HV3:HW3"/>
    <mergeCell ref="HX3:HY3"/>
    <mergeCell ref="IF3:IG3"/>
    <mergeCell ref="A2:A4"/>
    <mergeCell ref="B3:C3"/>
    <mergeCell ref="CN3:CO3"/>
    <mergeCell ref="AV3:AW3"/>
    <mergeCell ref="BR3:BS3"/>
    <mergeCell ref="BB3:BC3"/>
    <mergeCell ref="AX3:AY3"/>
    <mergeCell ref="AP3:AQ3"/>
    <mergeCell ref="H3:I3"/>
    <mergeCell ref="AD3:AE3"/>
    <mergeCell ref="AR3:AS3"/>
    <mergeCell ref="D3:E3"/>
    <mergeCell ref="F3:G3"/>
    <mergeCell ref="N3:O3"/>
    <mergeCell ref="CF3:CG3"/>
    <mergeCell ref="BX3:BY3"/>
    <mergeCell ref="BP3:BQ3"/>
    <mergeCell ref="T3:U3"/>
    <mergeCell ref="BF3:BG3"/>
    <mergeCell ref="V3:W3"/>
    <mergeCell ref="P3:Q3"/>
    <mergeCell ref="BH3:BI3"/>
    <mergeCell ref="X3:Y3"/>
    <mergeCell ref="AH3:AI3"/>
    <mergeCell ref="CZ3:DA3"/>
    <mergeCell ref="CB3:CC3"/>
    <mergeCell ref="FJ3:FK3"/>
    <mergeCell ref="FD3:FE3"/>
    <mergeCell ref="BZ3:CA3"/>
    <mergeCell ref="ED3:EE3"/>
    <mergeCell ref="DT3:DU3"/>
    <mergeCell ref="EN3:EO3"/>
    <mergeCell ref="EZ3:FA3"/>
    <mergeCell ref="FH3:FI3"/>
    <mergeCell ref="DP3:DQ3"/>
    <mergeCell ref="ET3:EU3"/>
    <mergeCell ref="EL3:EM3"/>
    <mergeCell ref="FL3:FM3"/>
    <mergeCell ref="FF3:FG3"/>
    <mergeCell ref="HT3:HU3"/>
    <mergeCell ref="FV3:FW3"/>
    <mergeCell ref="HP3:HQ3"/>
    <mergeCell ref="HN3:HO3"/>
    <mergeCell ref="HR3:HS3"/>
    <mergeCell ref="GR3:GS3"/>
    <mergeCell ref="AJ3:AK3"/>
    <mergeCell ref="BV3:BW3"/>
    <mergeCell ref="AZ3:BA3"/>
    <mergeCell ref="BD3:BE3"/>
    <mergeCell ref="AL3:AM3"/>
    <mergeCell ref="AN3:AO3"/>
    <mergeCell ref="GF3:GG3"/>
    <mergeCell ref="HB3:HC3"/>
    <mergeCell ref="GT3:GU3"/>
    <mergeCell ref="HD3:HE3"/>
    <mergeCell ref="GZ3:HA3"/>
    <mergeCell ref="FB3:FC3"/>
    <mergeCell ref="EJ3:EK3"/>
    <mergeCell ref="EH3:EI3"/>
    <mergeCell ref="FZ3:GA3"/>
    <mergeCell ref="GN3:GO3"/>
    <mergeCell ref="J3:K3"/>
    <mergeCell ref="EP3:EQ3"/>
    <mergeCell ref="AF3:AG3"/>
    <mergeCell ref="AT3:AU3"/>
    <mergeCell ref="Z3:AA3"/>
    <mergeCell ref="AB3:AC3"/>
    <mergeCell ref="CT3:CU3"/>
    <mergeCell ref="DN3:DO3"/>
    <mergeCell ref="CV3:CW3"/>
    <mergeCell ref="CX3:CY3"/>
    <mergeCell ref="CL3:CM3"/>
    <mergeCell ref="DL3:DM3"/>
    <mergeCell ref="CR3:CS3"/>
    <mergeCell ref="DH3:DI3"/>
    <mergeCell ref="EF3:EG3"/>
    <mergeCell ref="DX3:DY3"/>
    <mergeCell ref="DB3:DC3"/>
    <mergeCell ref="CP3:CQ3"/>
    <mergeCell ref="L3:M3"/>
    <mergeCell ref="R3:S3"/>
    <mergeCell ref="DJ3:DK3"/>
    <mergeCell ref="BJ3:BK3"/>
    <mergeCell ref="BT3:BU3"/>
    <mergeCell ref="CD3:CE3"/>
  </mergeCells>
  <phoneticPr fontId="12" type="noConversion"/>
  <pageMargins left="0.59055118110236227" right="0.39370078740157483" top="0.78740157480314965" bottom="0.78740157480314965"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Q163"/>
  <sheetViews>
    <sheetView zoomScaleNormal="100" zoomScaleSheetLayoutView="100" workbookViewId="0">
      <selection activeCell="L9" sqref="L9"/>
    </sheetView>
  </sheetViews>
  <sheetFormatPr defaultRowHeight="21.75"/>
  <cols>
    <col min="1" max="1" width="13.140625" style="4" customWidth="1"/>
    <col min="2" max="2" width="11.5703125" style="4" customWidth="1"/>
    <col min="3" max="3" width="9.85546875" style="217" customWidth="1"/>
    <col min="4" max="4" width="9.140625" style="217"/>
    <col min="5" max="5" width="9.140625" style="222"/>
    <col min="6" max="6" width="9.140625" style="220"/>
    <col min="7" max="9" width="9.140625" style="217"/>
    <col min="10" max="10" width="9.140625" style="220"/>
    <col min="11" max="12" width="9.140625" style="4"/>
    <col min="13" max="13" width="10.42578125" style="4" bestFit="1" customWidth="1"/>
    <col min="14" max="14" width="11.42578125" style="4" bestFit="1" customWidth="1"/>
    <col min="15" max="16384" width="9.140625" style="4"/>
  </cols>
  <sheetData>
    <row r="1" spans="1:17" s="6" customFormat="1">
      <c r="A1" s="1234" t="s">
        <v>578</v>
      </c>
      <c r="B1" s="1235"/>
      <c r="C1" s="1235"/>
      <c r="D1" s="1235"/>
      <c r="E1" s="1235"/>
      <c r="F1" s="1235"/>
      <c r="G1" s="1235"/>
      <c r="H1" s="1235"/>
      <c r="I1" s="1235"/>
      <c r="J1" s="1235"/>
    </row>
    <row r="2" spans="1:17" ht="18.75" customHeight="1">
      <c r="A2" s="1236" t="s">
        <v>57</v>
      </c>
      <c r="B2" s="1232" t="s">
        <v>58</v>
      </c>
      <c r="C2" s="1231" t="s">
        <v>60</v>
      </c>
      <c r="D2" s="1231"/>
      <c r="E2" s="1231"/>
      <c r="F2" s="1231"/>
      <c r="G2" s="1231" t="s">
        <v>59</v>
      </c>
      <c r="H2" s="1231"/>
      <c r="I2" s="1231"/>
      <c r="J2" s="1231"/>
    </row>
    <row r="3" spans="1:17" ht="21" customHeight="1">
      <c r="A3" s="1237"/>
      <c r="B3" s="1233"/>
      <c r="C3" s="605" t="s">
        <v>22</v>
      </c>
      <c r="D3" s="605" t="s">
        <v>23</v>
      </c>
      <c r="E3" s="606" t="s">
        <v>21</v>
      </c>
      <c r="F3" s="607" t="s">
        <v>3</v>
      </c>
      <c r="G3" s="605" t="s">
        <v>22</v>
      </c>
      <c r="H3" s="605" t="s">
        <v>23</v>
      </c>
      <c r="I3" s="605" t="s">
        <v>21</v>
      </c>
      <c r="J3" s="607" t="s">
        <v>3</v>
      </c>
    </row>
    <row r="4" spans="1:17" ht="15.95" customHeight="1">
      <c r="A4" s="608" t="s">
        <v>56</v>
      </c>
      <c r="B4" s="71"/>
      <c r="C4" s="506"/>
      <c r="D4" s="506"/>
      <c r="E4" s="506"/>
      <c r="F4" s="507"/>
      <c r="G4" s="505"/>
      <c r="H4" s="505"/>
      <c r="I4" s="505"/>
      <c r="J4" s="609"/>
    </row>
    <row r="5" spans="1:17" ht="15.95" customHeight="1">
      <c r="A5" s="54" t="s">
        <v>217</v>
      </c>
      <c r="B5" s="657">
        <v>6068</v>
      </c>
      <c r="C5" s="658">
        <v>1440</v>
      </c>
      <c r="D5" s="658">
        <v>1141</v>
      </c>
      <c r="E5" s="658">
        <v>2581</v>
      </c>
      <c r="F5" s="230">
        <v>42.534607778510221</v>
      </c>
      <c r="G5" s="658">
        <v>1929</v>
      </c>
      <c r="H5" s="658">
        <v>1558</v>
      </c>
      <c r="I5" s="265">
        <v>3487</v>
      </c>
      <c r="J5" s="610">
        <v>57.465392221489779</v>
      </c>
    </row>
    <row r="6" spans="1:17" ht="15.95" customHeight="1">
      <c r="A6" s="54" t="s">
        <v>218</v>
      </c>
      <c r="B6" s="657">
        <v>6001</v>
      </c>
      <c r="C6" s="658">
        <v>1422</v>
      </c>
      <c r="D6" s="658">
        <v>1101</v>
      </c>
      <c r="E6" s="658">
        <v>2523</v>
      </c>
      <c r="F6" s="230">
        <v>42.042992834527581</v>
      </c>
      <c r="G6" s="658">
        <v>1937</v>
      </c>
      <c r="H6" s="658">
        <v>1541</v>
      </c>
      <c r="I6" s="265">
        <v>3478</v>
      </c>
      <c r="J6" s="610">
        <v>57.957007165472419</v>
      </c>
    </row>
    <row r="7" spans="1:17" ht="15.95" customHeight="1">
      <c r="A7" s="54" t="s">
        <v>219</v>
      </c>
      <c r="B7" s="657">
        <v>5965</v>
      </c>
      <c r="C7" s="658">
        <v>1334</v>
      </c>
      <c r="D7" s="658">
        <v>1087</v>
      </c>
      <c r="E7" s="658">
        <v>2421</v>
      </c>
      <c r="F7" s="230">
        <v>40.586756077116512</v>
      </c>
      <c r="G7" s="658">
        <v>2064</v>
      </c>
      <c r="H7" s="658">
        <v>1480</v>
      </c>
      <c r="I7" s="265">
        <v>3544</v>
      </c>
      <c r="J7" s="610">
        <v>59.413243922883488</v>
      </c>
    </row>
    <row r="8" spans="1:17" ht="15.95" customHeight="1">
      <c r="A8" s="54" t="s">
        <v>220</v>
      </c>
      <c r="B8" s="657">
        <v>6030</v>
      </c>
      <c r="C8" s="658">
        <v>1442</v>
      </c>
      <c r="D8" s="658">
        <v>1051</v>
      </c>
      <c r="E8" s="658">
        <v>2493</v>
      </c>
      <c r="F8" s="230">
        <v>41.343283582089555</v>
      </c>
      <c r="G8" s="658">
        <v>1995</v>
      </c>
      <c r="H8" s="658">
        <v>1542</v>
      </c>
      <c r="I8" s="265">
        <v>3537</v>
      </c>
      <c r="J8" s="610">
        <v>58.656716417910445</v>
      </c>
    </row>
    <row r="9" spans="1:17" ht="15.95" customHeight="1">
      <c r="A9" s="54" t="s">
        <v>239</v>
      </c>
      <c r="B9" s="657">
        <v>5952</v>
      </c>
      <c r="C9" s="658">
        <v>1422</v>
      </c>
      <c r="D9" s="658">
        <v>1104</v>
      </c>
      <c r="E9" s="658">
        <v>2526</v>
      </c>
      <c r="F9" s="230">
        <v>42.439516129032256</v>
      </c>
      <c r="G9" s="658">
        <v>1948</v>
      </c>
      <c r="H9" s="658">
        <v>1478</v>
      </c>
      <c r="I9" s="265">
        <v>3426</v>
      </c>
      <c r="J9" s="610">
        <v>57.560483870967744</v>
      </c>
    </row>
    <row r="10" spans="1:17" ht="15.95" customHeight="1">
      <c r="A10" s="54" t="s">
        <v>282</v>
      </c>
      <c r="B10" s="657">
        <v>6265</v>
      </c>
      <c r="C10" s="658">
        <v>1418</v>
      </c>
      <c r="D10" s="658">
        <v>1142</v>
      </c>
      <c r="E10" s="658">
        <v>2560</v>
      </c>
      <c r="F10" s="230">
        <v>40.861931364724661</v>
      </c>
      <c r="G10" s="658">
        <v>2120</v>
      </c>
      <c r="H10" s="658">
        <v>1585</v>
      </c>
      <c r="I10" s="265">
        <v>3705</v>
      </c>
      <c r="J10" s="610">
        <v>59.138068635275339</v>
      </c>
    </row>
    <row r="11" spans="1:17" ht="15.95" customHeight="1">
      <c r="A11" s="54" t="s">
        <v>283</v>
      </c>
      <c r="B11" s="657">
        <v>6634</v>
      </c>
      <c r="C11" s="658">
        <v>1597</v>
      </c>
      <c r="D11" s="658">
        <v>1243</v>
      </c>
      <c r="E11" s="658">
        <v>2840</v>
      </c>
      <c r="F11" s="230">
        <v>42.809767862526378</v>
      </c>
      <c r="G11" s="658">
        <v>2126</v>
      </c>
      <c r="H11" s="658">
        <v>1668</v>
      </c>
      <c r="I11" s="265">
        <v>3794</v>
      </c>
      <c r="J11" s="610">
        <v>57.190232137473622</v>
      </c>
    </row>
    <row r="12" spans="1:17" ht="15.95" customHeight="1">
      <c r="A12" s="54" t="s">
        <v>301</v>
      </c>
      <c r="B12" s="657">
        <v>6220</v>
      </c>
      <c r="C12" s="658">
        <v>1496</v>
      </c>
      <c r="D12" s="658">
        <v>1143</v>
      </c>
      <c r="E12" s="658">
        <v>2639</v>
      </c>
      <c r="F12" s="230">
        <v>42.427652733118968</v>
      </c>
      <c r="G12" s="658">
        <v>2050</v>
      </c>
      <c r="H12" s="658">
        <v>1531</v>
      </c>
      <c r="I12" s="265">
        <v>3581</v>
      </c>
      <c r="J12" s="610">
        <v>57.572347266881032</v>
      </c>
    </row>
    <row r="13" spans="1:17" ht="15.95" customHeight="1">
      <c r="A13" s="54" t="s">
        <v>312</v>
      </c>
      <c r="B13" s="657">
        <v>6325</v>
      </c>
      <c r="C13" s="658">
        <v>1574</v>
      </c>
      <c r="D13" s="658">
        <v>1231</v>
      </c>
      <c r="E13" s="658">
        <v>2805</v>
      </c>
      <c r="F13" s="230">
        <v>44.347826086956523</v>
      </c>
      <c r="G13" s="658">
        <v>1981</v>
      </c>
      <c r="H13" s="658">
        <v>1539</v>
      </c>
      <c r="I13" s="265">
        <v>3520</v>
      </c>
      <c r="J13" s="610">
        <v>55.652173913043477</v>
      </c>
      <c r="M13" s="917"/>
      <c r="N13" s="917"/>
    </row>
    <row r="14" spans="1:17" ht="15.95" customHeight="1">
      <c r="A14" s="54" t="s">
        <v>354</v>
      </c>
      <c r="B14" s="657">
        <v>6736</v>
      </c>
      <c r="C14" s="658">
        <v>1613</v>
      </c>
      <c r="D14" s="658">
        <v>1395</v>
      </c>
      <c r="E14" s="658">
        <v>3008</v>
      </c>
      <c r="F14" s="230">
        <v>44.655581947743471</v>
      </c>
      <c r="G14" s="658">
        <v>2102</v>
      </c>
      <c r="H14" s="658">
        <v>1626</v>
      </c>
      <c r="I14" s="265">
        <v>3728</v>
      </c>
      <c r="J14" s="610">
        <v>55.344418052256529</v>
      </c>
      <c r="M14" s="9"/>
      <c r="N14" s="9"/>
    </row>
    <row r="15" spans="1:17" ht="15.95" customHeight="1">
      <c r="A15" s="54" t="s">
        <v>408</v>
      </c>
      <c r="B15" s="657">
        <v>6693</v>
      </c>
      <c r="C15" s="658">
        <v>1674</v>
      </c>
      <c r="D15" s="658">
        <v>1362</v>
      </c>
      <c r="E15" s="658">
        <v>3036</v>
      </c>
      <c r="F15" s="230">
        <v>45.360824742268044</v>
      </c>
      <c r="G15" s="658">
        <v>2096</v>
      </c>
      <c r="H15" s="658">
        <v>1561</v>
      </c>
      <c r="I15" s="265">
        <v>3657</v>
      </c>
      <c r="J15" s="610">
        <v>54.639175257731956</v>
      </c>
      <c r="M15" s="9"/>
      <c r="N15" s="9"/>
      <c r="O15" s="9"/>
    </row>
    <row r="16" spans="1:17" ht="15.95" customHeight="1">
      <c r="A16" s="608" t="s">
        <v>27</v>
      </c>
      <c r="B16" s="661"/>
      <c r="C16" s="662"/>
      <c r="D16" s="662"/>
      <c r="E16" s="662"/>
      <c r="F16" s="507"/>
      <c r="G16" s="662"/>
      <c r="H16" s="662"/>
      <c r="I16" s="505"/>
      <c r="J16" s="609"/>
      <c r="P16" s="1157"/>
      <c r="Q16" s="1157"/>
    </row>
    <row r="17" spans="1:17" ht="15.95" customHeight="1">
      <c r="A17" s="54" t="s">
        <v>217</v>
      </c>
      <c r="B17" s="657">
        <v>1902</v>
      </c>
      <c r="C17" s="658">
        <v>406</v>
      </c>
      <c r="D17" s="658">
        <v>303</v>
      </c>
      <c r="E17" s="658">
        <v>709</v>
      </c>
      <c r="F17" s="230">
        <v>37.276550998948473</v>
      </c>
      <c r="G17" s="658">
        <v>671</v>
      </c>
      <c r="H17" s="658">
        <v>522</v>
      </c>
      <c r="I17" s="228">
        <v>1193</v>
      </c>
      <c r="J17" s="610">
        <v>62.723449001051527</v>
      </c>
      <c r="Q17" s="1156"/>
    </row>
    <row r="18" spans="1:17" ht="15.95" customHeight="1">
      <c r="A18" s="54" t="s">
        <v>218</v>
      </c>
      <c r="B18" s="657">
        <v>1825</v>
      </c>
      <c r="C18" s="658">
        <v>396</v>
      </c>
      <c r="D18" s="658">
        <v>300</v>
      </c>
      <c r="E18" s="658">
        <v>696</v>
      </c>
      <c r="F18" s="230">
        <v>38.136986301369866</v>
      </c>
      <c r="G18" s="658">
        <v>631</v>
      </c>
      <c r="H18" s="658">
        <v>498</v>
      </c>
      <c r="I18" s="228">
        <v>1129</v>
      </c>
      <c r="J18" s="610">
        <v>61.863013698630134</v>
      </c>
    </row>
    <row r="19" spans="1:17" ht="15.95" customHeight="1">
      <c r="A19" s="54" t="s">
        <v>219</v>
      </c>
      <c r="B19" s="657">
        <v>1854</v>
      </c>
      <c r="C19" s="658">
        <v>370</v>
      </c>
      <c r="D19" s="658">
        <v>276</v>
      </c>
      <c r="E19" s="658">
        <v>646</v>
      </c>
      <c r="F19" s="230">
        <v>34.843581445523192</v>
      </c>
      <c r="G19" s="658">
        <v>724</v>
      </c>
      <c r="H19" s="658">
        <v>484</v>
      </c>
      <c r="I19" s="228">
        <v>1208</v>
      </c>
      <c r="J19" s="610">
        <v>65.156418554476801</v>
      </c>
    </row>
    <row r="20" spans="1:17" ht="15.95" customHeight="1">
      <c r="A20" s="54" t="s">
        <v>220</v>
      </c>
      <c r="B20" s="657">
        <v>1898</v>
      </c>
      <c r="C20" s="658">
        <v>419</v>
      </c>
      <c r="D20" s="658">
        <v>276</v>
      </c>
      <c r="E20" s="658">
        <v>695</v>
      </c>
      <c r="F20" s="230">
        <v>36.617492096944154</v>
      </c>
      <c r="G20" s="658">
        <v>690</v>
      </c>
      <c r="H20" s="658">
        <v>513</v>
      </c>
      <c r="I20" s="228">
        <v>1203</v>
      </c>
      <c r="J20" s="610">
        <v>63.382507903055846</v>
      </c>
    </row>
    <row r="21" spans="1:17" ht="15.95" customHeight="1">
      <c r="A21" s="54" t="s">
        <v>239</v>
      </c>
      <c r="B21" s="657">
        <v>1846</v>
      </c>
      <c r="C21" s="658">
        <v>390</v>
      </c>
      <c r="D21" s="658">
        <v>291</v>
      </c>
      <c r="E21" s="658">
        <v>681</v>
      </c>
      <c r="F21" s="230">
        <v>36.890574214517876</v>
      </c>
      <c r="G21" s="658">
        <v>671</v>
      </c>
      <c r="H21" s="658">
        <v>494</v>
      </c>
      <c r="I21" s="228">
        <v>1165</v>
      </c>
      <c r="J21" s="610">
        <v>63.109425785482124</v>
      </c>
    </row>
    <row r="22" spans="1:17" ht="15.95" customHeight="1">
      <c r="A22" s="54" t="s">
        <v>282</v>
      </c>
      <c r="B22" s="657">
        <v>1916</v>
      </c>
      <c r="C22" s="658">
        <v>386</v>
      </c>
      <c r="D22" s="658">
        <v>303</v>
      </c>
      <c r="E22" s="658">
        <v>689</v>
      </c>
      <c r="F22" s="230">
        <v>35.96033402922756</v>
      </c>
      <c r="G22" s="658">
        <v>698</v>
      </c>
      <c r="H22" s="658">
        <v>529</v>
      </c>
      <c r="I22" s="228">
        <v>1227</v>
      </c>
      <c r="J22" s="610">
        <v>64.039665970772447</v>
      </c>
    </row>
    <row r="23" spans="1:17" ht="15.95" customHeight="1">
      <c r="A23" s="54" t="s">
        <v>283</v>
      </c>
      <c r="B23" s="657">
        <v>2076</v>
      </c>
      <c r="C23" s="658">
        <v>450</v>
      </c>
      <c r="D23" s="658">
        <v>347</v>
      </c>
      <c r="E23" s="658">
        <v>797</v>
      </c>
      <c r="F23" s="230">
        <v>38.391136801541428</v>
      </c>
      <c r="G23" s="658">
        <v>719</v>
      </c>
      <c r="H23" s="658">
        <v>560</v>
      </c>
      <c r="I23" s="228">
        <v>1279</v>
      </c>
      <c r="J23" s="610">
        <v>61.608863198458572</v>
      </c>
    </row>
    <row r="24" spans="1:17" ht="15.95" customHeight="1">
      <c r="A24" s="54" t="s">
        <v>301</v>
      </c>
      <c r="B24" s="657">
        <v>1890</v>
      </c>
      <c r="C24" s="658">
        <v>406</v>
      </c>
      <c r="D24" s="658">
        <v>287</v>
      </c>
      <c r="E24" s="658">
        <v>693</v>
      </c>
      <c r="F24" s="230">
        <v>36.666666666666664</v>
      </c>
      <c r="G24" s="658">
        <v>705</v>
      </c>
      <c r="H24" s="658">
        <v>492</v>
      </c>
      <c r="I24" s="228">
        <v>1197</v>
      </c>
      <c r="J24" s="610">
        <v>63.333333333333336</v>
      </c>
    </row>
    <row r="25" spans="1:17" ht="15.95" customHeight="1">
      <c r="A25" s="54" t="s">
        <v>312</v>
      </c>
      <c r="B25" s="657">
        <v>1940</v>
      </c>
      <c r="C25" s="658">
        <v>407</v>
      </c>
      <c r="D25" s="658">
        <v>320</v>
      </c>
      <c r="E25" s="658">
        <v>727</v>
      </c>
      <c r="F25" s="230">
        <v>37.47422680412371</v>
      </c>
      <c r="G25" s="658">
        <v>700</v>
      </c>
      <c r="H25" s="658">
        <v>513</v>
      </c>
      <c r="I25" s="228">
        <v>1213</v>
      </c>
      <c r="J25" s="610">
        <v>62.52577319587629</v>
      </c>
    </row>
    <row r="26" spans="1:17" ht="15.95" customHeight="1">
      <c r="A26" s="54" t="s">
        <v>354</v>
      </c>
      <c r="B26" s="657">
        <v>1992</v>
      </c>
      <c r="C26" s="658">
        <v>419</v>
      </c>
      <c r="D26" s="658">
        <v>364</v>
      </c>
      <c r="E26" s="658">
        <v>783</v>
      </c>
      <c r="F26" s="230">
        <v>39.307228915662648</v>
      </c>
      <c r="G26" s="658">
        <v>686</v>
      </c>
      <c r="H26" s="658">
        <v>523</v>
      </c>
      <c r="I26" s="228">
        <v>1209</v>
      </c>
      <c r="J26" s="610">
        <v>60.692771084337352</v>
      </c>
    </row>
    <row r="27" spans="1:17" ht="15.95" customHeight="1">
      <c r="A27" s="54" t="s">
        <v>408</v>
      </c>
      <c r="B27" s="657">
        <v>1997</v>
      </c>
      <c r="C27" s="658">
        <v>433</v>
      </c>
      <c r="D27" s="658">
        <v>345</v>
      </c>
      <c r="E27" s="658">
        <v>778</v>
      </c>
      <c r="F27" s="230">
        <v>38.958437656484726</v>
      </c>
      <c r="G27" s="658">
        <v>717</v>
      </c>
      <c r="H27" s="658">
        <v>502</v>
      </c>
      <c r="I27" s="228">
        <v>1219</v>
      </c>
      <c r="J27" s="610">
        <v>61.041562343515274</v>
      </c>
    </row>
    <row r="28" spans="1:17" ht="15.95" customHeight="1">
      <c r="A28" s="608" t="s">
        <v>28</v>
      </c>
      <c r="B28" s="661"/>
      <c r="C28" s="662"/>
      <c r="D28" s="662"/>
      <c r="E28" s="662"/>
      <c r="F28" s="507"/>
      <c r="G28" s="662"/>
      <c r="H28" s="662"/>
      <c r="I28" s="505"/>
      <c r="J28" s="609"/>
    </row>
    <row r="29" spans="1:17" ht="15.95" customHeight="1">
      <c r="A29" s="54" t="s">
        <v>217</v>
      </c>
      <c r="B29" s="657">
        <v>471</v>
      </c>
      <c r="C29" s="658">
        <v>120</v>
      </c>
      <c r="D29" s="658">
        <v>87</v>
      </c>
      <c r="E29" s="658">
        <v>207</v>
      </c>
      <c r="F29" s="230">
        <v>43.949044585987259</v>
      </c>
      <c r="G29" s="658">
        <v>151</v>
      </c>
      <c r="H29" s="658">
        <v>113</v>
      </c>
      <c r="I29" s="228">
        <v>264</v>
      </c>
      <c r="J29" s="610">
        <v>56.050955414012741</v>
      </c>
    </row>
    <row r="30" spans="1:17" ht="15.95" customHeight="1">
      <c r="A30" s="54" t="s">
        <v>218</v>
      </c>
      <c r="B30" s="657">
        <v>460</v>
      </c>
      <c r="C30" s="658">
        <v>96</v>
      </c>
      <c r="D30" s="658">
        <v>89</v>
      </c>
      <c r="E30" s="658">
        <v>185</v>
      </c>
      <c r="F30" s="230">
        <v>40.217391304347828</v>
      </c>
      <c r="G30" s="658">
        <v>168</v>
      </c>
      <c r="H30" s="658">
        <v>107</v>
      </c>
      <c r="I30" s="228">
        <v>275</v>
      </c>
      <c r="J30" s="610">
        <v>59.782608695652172</v>
      </c>
    </row>
    <row r="31" spans="1:17" ht="15.95" customHeight="1">
      <c r="A31" s="54" t="s">
        <v>219</v>
      </c>
      <c r="B31" s="657">
        <v>500</v>
      </c>
      <c r="C31" s="658">
        <v>107</v>
      </c>
      <c r="D31" s="658">
        <v>96</v>
      </c>
      <c r="E31" s="658">
        <v>203</v>
      </c>
      <c r="F31" s="230">
        <v>40.6</v>
      </c>
      <c r="G31" s="658">
        <v>195</v>
      </c>
      <c r="H31" s="658">
        <v>102</v>
      </c>
      <c r="I31" s="228">
        <v>297</v>
      </c>
      <c r="J31" s="610">
        <v>59.4</v>
      </c>
    </row>
    <row r="32" spans="1:17" ht="15.95" customHeight="1">
      <c r="A32" s="54" t="s">
        <v>220</v>
      </c>
      <c r="B32" s="657">
        <v>500</v>
      </c>
      <c r="C32" s="658">
        <v>120</v>
      </c>
      <c r="D32" s="658">
        <v>85</v>
      </c>
      <c r="E32" s="658">
        <v>205</v>
      </c>
      <c r="F32" s="230">
        <v>41</v>
      </c>
      <c r="G32" s="658">
        <v>180</v>
      </c>
      <c r="H32" s="658">
        <v>115</v>
      </c>
      <c r="I32" s="228">
        <v>295</v>
      </c>
      <c r="J32" s="610">
        <v>59</v>
      </c>
    </row>
    <row r="33" spans="1:10" ht="15.95" customHeight="1">
      <c r="A33" s="54" t="s">
        <v>239</v>
      </c>
      <c r="B33" s="657">
        <v>482</v>
      </c>
      <c r="C33" s="658">
        <v>140</v>
      </c>
      <c r="D33" s="658">
        <v>101</v>
      </c>
      <c r="E33" s="658">
        <v>241</v>
      </c>
      <c r="F33" s="230">
        <v>50</v>
      </c>
      <c r="G33" s="658">
        <v>128</v>
      </c>
      <c r="H33" s="658">
        <v>113</v>
      </c>
      <c r="I33" s="228">
        <v>241</v>
      </c>
      <c r="J33" s="610">
        <v>50</v>
      </c>
    </row>
    <row r="34" spans="1:10" ht="15.95" customHeight="1">
      <c r="A34" s="54" t="s">
        <v>282</v>
      </c>
      <c r="B34" s="657">
        <v>512</v>
      </c>
      <c r="C34" s="658">
        <v>139</v>
      </c>
      <c r="D34" s="658">
        <v>104</v>
      </c>
      <c r="E34" s="658">
        <v>243</v>
      </c>
      <c r="F34" s="230">
        <v>47.4609375</v>
      </c>
      <c r="G34" s="658">
        <v>140</v>
      </c>
      <c r="H34" s="658">
        <v>129</v>
      </c>
      <c r="I34" s="228">
        <v>269</v>
      </c>
      <c r="J34" s="610">
        <v>52.5390625</v>
      </c>
    </row>
    <row r="35" spans="1:10" ht="15.95" customHeight="1">
      <c r="A35" s="54" t="s">
        <v>283</v>
      </c>
      <c r="B35" s="657">
        <v>552</v>
      </c>
      <c r="C35" s="658">
        <v>140</v>
      </c>
      <c r="D35" s="658">
        <v>110</v>
      </c>
      <c r="E35" s="658">
        <v>250</v>
      </c>
      <c r="F35" s="230">
        <v>45.289855072463766</v>
      </c>
      <c r="G35" s="658">
        <v>179</v>
      </c>
      <c r="H35" s="658">
        <v>123</v>
      </c>
      <c r="I35" s="228">
        <v>302</v>
      </c>
      <c r="J35" s="610">
        <v>54.710144927536234</v>
      </c>
    </row>
    <row r="36" spans="1:10" ht="15.95" customHeight="1">
      <c r="A36" s="54" t="s">
        <v>301</v>
      </c>
      <c r="B36" s="657">
        <v>528</v>
      </c>
      <c r="C36" s="658">
        <v>135</v>
      </c>
      <c r="D36" s="658">
        <v>113</v>
      </c>
      <c r="E36" s="658">
        <v>248</v>
      </c>
      <c r="F36" s="230">
        <v>46.969696969696969</v>
      </c>
      <c r="G36" s="658">
        <v>168</v>
      </c>
      <c r="H36" s="658">
        <v>112</v>
      </c>
      <c r="I36" s="228">
        <v>280</v>
      </c>
      <c r="J36" s="610">
        <v>53.030303030303031</v>
      </c>
    </row>
    <row r="37" spans="1:10" ht="15.95" customHeight="1">
      <c r="A37" s="54" t="s">
        <v>312</v>
      </c>
      <c r="B37" s="657">
        <v>543</v>
      </c>
      <c r="C37" s="658">
        <v>163</v>
      </c>
      <c r="D37" s="658">
        <v>111</v>
      </c>
      <c r="E37" s="658">
        <v>274</v>
      </c>
      <c r="F37" s="230">
        <v>50.460405156537753</v>
      </c>
      <c r="G37" s="658">
        <v>147</v>
      </c>
      <c r="H37" s="658">
        <v>122</v>
      </c>
      <c r="I37" s="228">
        <v>269</v>
      </c>
      <c r="J37" s="610">
        <v>49.539594843462247</v>
      </c>
    </row>
    <row r="38" spans="1:10" ht="15.95" customHeight="1">
      <c r="A38" s="54" t="s">
        <v>354</v>
      </c>
      <c r="B38" s="657">
        <v>594</v>
      </c>
      <c r="C38" s="658">
        <v>149</v>
      </c>
      <c r="D38" s="658">
        <v>134</v>
      </c>
      <c r="E38" s="658">
        <v>283</v>
      </c>
      <c r="F38" s="230">
        <v>47.64309764309764</v>
      </c>
      <c r="G38" s="658">
        <v>170</v>
      </c>
      <c r="H38" s="658">
        <v>141</v>
      </c>
      <c r="I38" s="228">
        <v>311</v>
      </c>
      <c r="J38" s="610">
        <v>52.35690235690236</v>
      </c>
    </row>
    <row r="39" spans="1:10" ht="15.95" customHeight="1">
      <c r="A39" s="54" t="s">
        <v>408</v>
      </c>
      <c r="B39" s="657">
        <v>576</v>
      </c>
      <c r="C39" s="658">
        <v>166</v>
      </c>
      <c r="D39" s="658">
        <v>111</v>
      </c>
      <c r="E39" s="658">
        <v>277</v>
      </c>
      <c r="F39" s="230">
        <v>48.090277777777779</v>
      </c>
      <c r="G39" s="658">
        <v>186</v>
      </c>
      <c r="H39" s="658">
        <v>113</v>
      </c>
      <c r="I39" s="228">
        <v>299</v>
      </c>
      <c r="J39" s="610">
        <v>51.909722222222221</v>
      </c>
    </row>
    <row r="40" spans="1:10" s="23" customFormat="1" ht="15.95" customHeight="1">
      <c r="A40" s="653" t="s">
        <v>29</v>
      </c>
      <c r="B40" s="661"/>
      <c r="C40" s="663"/>
      <c r="D40" s="663"/>
      <c r="E40" s="663"/>
      <c r="F40" s="655"/>
      <c r="G40" s="663"/>
      <c r="H40" s="663"/>
      <c r="I40" s="654"/>
      <c r="J40" s="656"/>
    </row>
    <row r="41" spans="1:10" ht="15.95" customHeight="1">
      <c r="A41" s="54" t="s">
        <v>217</v>
      </c>
      <c r="B41" s="657">
        <v>753</v>
      </c>
      <c r="C41" s="658">
        <v>203</v>
      </c>
      <c r="D41" s="658">
        <v>168</v>
      </c>
      <c r="E41" s="658">
        <v>371</v>
      </c>
      <c r="F41" s="230">
        <v>49.269588313413017</v>
      </c>
      <c r="G41" s="658">
        <v>203</v>
      </c>
      <c r="H41" s="658">
        <v>179</v>
      </c>
      <c r="I41" s="228">
        <v>382</v>
      </c>
      <c r="J41" s="610">
        <v>50.730411686586983</v>
      </c>
    </row>
    <row r="42" spans="1:10" ht="15.95" customHeight="1">
      <c r="A42" s="54" t="s">
        <v>218</v>
      </c>
      <c r="B42" s="657">
        <v>822</v>
      </c>
      <c r="C42" s="658">
        <v>224</v>
      </c>
      <c r="D42" s="658">
        <v>177</v>
      </c>
      <c r="E42" s="658">
        <v>401</v>
      </c>
      <c r="F42" s="230">
        <v>48.783454987834553</v>
      </c>
      <c r="G42" s="658">
        <v>240</v>
      </c>
      <c r="H42" s="658">
        <v>181</v>
      </c>
      <c r="I42" s="228">
        <v>421</v>
      </c>
      <c r="J42" s="610">
        <v>51.216545012165447</v>
      </c>
    </row>
    <row r="43" spans="1:10" ht="15.95" customHeight="1">
      <c r="A43" s="54" t="s">
        <v>219</v>
      </c>
      <c r="B43" s="657">
        <v>722</v>
      </c>
      <c r="C43" s="658">
        <v>173</v>
      </c>
      <c r="D43" s="658">
        <v>154</v>
      </c>
      <c r="E43" s="658">
        <v>327</v>
      </c>
      <c r="F43" s="230">
        <v>45.290858725761773</v>
      </c>
      <c r="G43" s="658">
        <v>210</v>
      </c>
      <c r="H43" s="658">
        <v>185</v>
      </c>
      <c r="I43" s="228">
        <v>395</v>
      </c>
      <c r="J43" s="610">
        <v>54.709141274238227</v>
      </c>
    </row>
    <row r="44" spans="1:10" ht="15.95" customHeight="1">
      <c r="A44" s="54" t="s">
        <v>220</v>
      </c>
      <c r="B44" s="657">
        <v>722</v>
      </c>
      <c r="C44" s="658">
        <v>183</v>
      </c>
      <c r="D44" s="658">
        <v>141</v>
      </c>
      <c r="E44" s="658">
        <v>324</v>
      </c>
      <c r="F44" s="230">
        <v>44.875346260387815</v>
      </c>
      <c r="G44" s="658">
        <v>223</v>
      </c>
      <c r="H44" s="658">
        <v>175</v>
      </c>
      <c r="I44" s="228">
        <v>398</v>
      </c>
      <c r="J44" s="610">
        <v>55.124653739612185</v>
      </c>
    </row>
    <row r="45" spans="1:10" ht="15.95" customHeight="1">
      <c r="A45" s="54" t="s">
        <v>239</v>
      </c>
      <c r="B45" s="657">
        <v>732</v>
      </c>
      <c r="C45" s="658">
        <v>189</v>
      </c>
      <c r="D45" s="658">
        <v>160</v>
      </c>
      <c r="E45" s="658">
        <v>349</v>
      </c>
      <c r="F45" s="230">
        <v>47.677595628415304</v>
      </c>
      <c r="G45" s="658">
        <v>217</v>
      </c>
      <c r="H45" s="658">
        <v>166</v>
      </c>
      <c r="I45" s="228">
        <v>383</v>
      </c>
      <c r="J45" s="610">
        <v>52.322404371584696</v>
      </c>
    </row>
    <row r="46" spans="1:10" ht="15.95" customHeight="1">
      <c r="A46" s="54" t="s">
        <v>282</v>
      </c>
      <c r="B46" s="657">
        <v>800</v>
      </c>
      <c r="C46" s="658">
        <v>189</v>
      </c>
      <c r="D46" s="658">
        <v>161</v>
      </c>
      <c r="E46" s="658">
        <v>350</v>
      </c>
      <c r="F46" s="230">
        <v>43.75</v>
      </c>
      <c r="G46" s="658">
        <v>259</v>
      </c>
      <c r="H46" s="658">
        <v>191</v>
      </c>
      <c r="I46" s="228">
        <v>450</v>
      </c>
      <c r="J46" s="610">
        <v>56.25</v>
      </c>
    </row>
    <row r="47" spans="1:10" ht="15.95" customHeight="1">
      <c r="A47" s="54" t="s">
        <v>283</v>
      </c>
      <c r="B47" s="657">
        <v>869</v>
      </c>
      <c r="C47" s="658">
        <v>232</v>
      </c>
      <c r="D47" s="658">
        <v>188</v>
      </c>
      <c r="E47" s="658">
        <v>420</v>
      </c>
      <c r="F47" s="230">
        <v>48.331415420023013</v>
      </c>
      <c r="G47" s="658">
        <v>232</v>
      </c>
      <c r="H47" s="658">
        <v>217</v>
      </c>
      <c r="I47" s="228">
        <v>449</v>
      </c>
      <c r="J47" s="610">
        <v>51.668584579976987</v>
      </c>
    </row>
    <row r="48" spans="1:10" ht="15.95" customHeight="1">
      <c r="A48" s="54" t="s">
        <v>301</v>
      </c>
      <c r="B48" s="657">
        <v>747</v>
      </c>
      <c r="C48" s="658">
        <v>186</v>
      </c>
      <c r="D48" s="658">
        <v>139</v>
      </c>
      <c r="E48" s="658">
        <v>325</v>
      </c>
      <c r="F48" s="230">
        <v>43.507362784471219</v>
      </c>
      <c r="G48" s="658">
        <v>231</v>
      </c>
      <c r="H48" s="658">
        <v>191</v>
      </c>
      <c r="I48" s="228">
        <v>422</v>
      </c>
      <c r="J48" s="610">
        <v>56.492637215528781</v>
      </c>
    </row>
    <row r="49" spans="1:10" ht="15.95" customHeight="1">
      <c r="A49" s="54" t="s">
        <v>312</v>
      </c>
      <c r="B49" s="657">
        <v>842</v>
      </c>
      <c r="C49" s="658">
        <v>210</v>
      </c>
      <c r="D49" s="658">
        <v>177</v>
      </c>
      <c r="E49" s="658">
        <v>387</v>
      </c>
      <c r="F49" s="230">
        <v>45.961995249406179</v>
      </c>
      <c r="G49" s="658">
        <v>240</v>
      </c>
      <c r="H49" s="658">
        <v>215</v>
      </c>
      <c r="I49" s="228">
        <v>455</v>
      </c>
      <c r="J49" s="610">
        <v>54.038004750593821</v>
      </c>
    </row>
    <row r="50" spans="1:10" ht="15.95" customHeight="1">
      <c r="A50" s="54" t="s">
        <v>354</v>
      </c>
      <c r="B50" s="657">
        <v>819</v>
      </c>
      <c r="C50" s="658">
        <v>209</v>
      </c>
      <c r="D50" s="658">
        <v>180</v>
      </c>
      <c r="E50" s="658">
        <v>389</v>
      </c>
      <c r="F50" s="230">
        <v>47.496947496947499</v>
      </c>
      <c r="G50" s="658">
        <v>254</v>
      </c>
      <c r="H50" s="658">
        <v>176</v>
      </c>
      <c r="I50" s="228">
        <v>430</v>
      </c>
      <c r="J50" s="610">
        <v>52.503052503052501</v>
      </c>
    </row>
    <row r="51" spans="1:10" ht="15.95" customHeight="1">
      <c r="A51" s="54" t="s">
        <v>408</v>
      </c>
      <c r="B51" s="657">
        <v>855</v>
      </c>
      <c r="C51" s="658">
        <v>234</v>
      </c>
      <c r="D51" s="658">
        <v>202</v>
      </c>
      <c r="E51" s="658">
        <v>436</v>
      </c>
      <c r="F51" s="230">
        <v>50.994152046783626</v>
      </c>
      <c r="G51" s="658">
        <v>230</v>
      </c>
      <c r="H51" s="658">
        <v>189</v>
      </c>
      <c r="I51" s="228">
        <v>419</v>
      </c>
      <c r="J51" s="610">
        <v>49.005847953216374</v>
      </c>
    </row>
    <row r="52" spans="1:10" ht="15.95" customHeight="1">
      <c r="A52" s="608" t="s">
        <v>30</v>
      </c>
      <c r="B52" s="661"/>
      <c r="C52" s="662"/>
      <c r="D52" s="662"/>
      <c r="E52" s="662"/>
      <c r="F52" s="507"/>
      <c r="G52" s="662"/>
      <c r="H52" s="662"/>
      <c r="I52" s="505"/>
      <c r="J52" s="609"/>
    </row>
    <row r="53" spans="1:10" ht="15.95" customHeight="1">
      <c r="A53" s="54" t="s">
        <v>217</v>
      </c>
      <c r="B53" s="657">
        <v>681</v>
      </c>
      <c r="C53" s="658">
        <v>148</v>
      </c>
      <c r="D53" s="658">
        <v>100</v>
      </c>
      <c r="E53" s="658">
        <v>248</v>
      </c>
      <c r="F53" s="230">
        <v>36.417033773861966</v>
      </c>
      <c r="G53" s="658">
        <v>248</v>
      </c>
      <c r="H53" s="658">
        <v>185</v>
      </c>
      <c r="I53" s="228">
        <v>433</v>
      </c>
      <c r="J53" s="610">
        <v>63.582966226138034</v>
      </c>
    </row>
    <row r="54" spans="1:10" ht="15.95" customHeight="1">
      <c r="A54" s="54" t="s">
        <v>218</v>
      </c>
      <c r="B54" s="657">
        <v>690</v>
      </c>
      <c r="C54" s="658">
        <v>151</v>
      </c>
      <c r="D54" s="658">
        <v>123</v>
      </c>
      <c r="E54" s="658">
        <v>274</v>
      </c>
      <c r="F54" s="230">
        <v>39.710144927536234</v>
      </c>
      <c r="G54" s="658">
        <v>220</v>
      </c>
      <c r="H54" s="658">
        <v>196</v>
      </c>
      <c r="I54" s="228">
        <v>416</v>
      </c>
      <c r="J54" s="610">
        <v>60.289855072463766</v>
      </c>
    </row>
    <row r="55" spans="1:10" ht="15.95" customHeight="1">
      <c r="A55" s="54" t="s">
        <v>219</v>
      </c>
      <c r="B55" s="657">
        <v>663</v>
      </c>
      <c r="C55" s="658">
        <v>114</v>
      </c>
      <c r="D55" s="658">
        <v>114</v>
      </c>
      <c r="E55" s="658">
        <v>228</v>
      </c>
      <c r="F55" s="230">
        <v>34.389140271493211</v>
      </c>
      <c r="G55" s="658">
        <v>242</v>
      </c>
      <c r="H55" s="658">
        <v>193</v>
      </c>
      <c r="I55" s="228">
        <v>435</v>
      </c>
      <c r="J55" s="610">
        <v>65.610859728506782</v>
      </c>
    </row>
    <row r="56" spans="1:10" ht="15.95" customHeight="1">
      <c r="A56" s="54" t="s">
        <v>220</v>
      </c>
      <c r="B56" s="657">
        <v>674</v>
      </c>
      <c r="C56" s="658">
        <v>162</v>
      </c>
      <c r="D56" s="658">
        <v>106</v>
      </c>
      <c r="E56" s="658">
        <v>268</v>
      </c>
      <c r="F56" s="230">
        <v>39.762611275964389</v>
      </c>
      <c r="G56" s="658">
        <v>231</v>
      </c>
      <c r="H56" s="658">
        <v>175</v>
      </c>
      <c r="I56" s="228">
        <v>406</v>
      </c>
      <c r="J56" s="610">
        <v>60.237388724035611</v>
      </c>
    </row>
    <row r="57" spans="1:10" ht="15.95" customHeight="1">
      <c r="A57" s="54" t="s">
        <v>239</v>
      </c>
      <c r="B57" s="657">
        <v>640</v>
      </c>
      <c r="C57" s="658">
        <v>151</v>
      </c>
      <c r="D57" s="658">
        <v>100</v>
      </c>
      <c r="E57" s="658">
        <v>251</v>
      </c>
      <c r="F57" s="230">
        <v>39.21875</v>
      </c>
      <c r="G57" s="658">
        <v>226</v>
      </c>
      <c r="H57" s="658">
        <v>163</v>
      </c>
      <c r="I57" s="228">
        <v>389</v>
      </c>
      <c r="J57" s="610">
        <v>60.78125</v>
      </c>
    </row>
    <row r="58" spans="1:10" ht="15.95" customHeight="1">
      <c r="A58" s="54" t="s">
        <v>282</v>
      </c>
      <c r="B58" s="657">
        <v>692</v>
      </c>
      <c r="C58" s="658">
        <v>134</v>
      </c>
      <c r="D58" s="658">
        <v>119</v>
      </c>
      <c r="E58" s="658">
        <v>253</v>
      </c>
      <c r="F58" s="230">
        <v>36.560693641618499</v>
      </c>
      <c r="G58" s="658">
        <v>257</v>
      </c>
      <c r="H58" s="658">
        <v>182</v>
      </c>
      <c r="I58" s="228">
        <v>439</v>
      </c>
      <c r="J58" s="610">
        <v>63.439306358381501</v>
      </c>
    </row>
    <row r="59" spans="1:10" ht="15.95" customHeight="1">
      <c r="A59" s="54" t="s">
        <v>283</v>
      </c>
      <c r="B59" s="657">
        <v>684</v>
      </c>
      <c r="C59" s="658">
        <v>142</v>
      </c>
      <c r="D59" s="658">
        <v>117</v>
      </c>
      <c r="E59" s="658">
        <v>259</v>
      </c>
      <c r="F59" s="230">
        <v>37.865497076023395</v>
      </c>
      <c r="G59" s="658">
        <v>234</v>
      </c>
      <c r="H59" s="658">
        <v>191</v>
      </c>
      <c r="I59" s="228">
        <v>425</v>
      </c>
      <c r="J59" s="610">
        <v>62.134502923976605</v>
      </c>
    </row>
    <row r="60" spans="1:10" ht="15.95" customHeight="1">
      <c r="A60" s="54" t="s">
        <v>301</v>
      </c>
      <c r="B60" s="657">
        <v>660</v>
      </c>
      <c r="C60" s="658">
        <v>134</v>
      </c>
      <c r="D60" s="658">
        <v>104</v>
      </c>
      <c r="E60" s="658">
        <v>238</v>
      </c>
      <c r="F60" s="230">
        <v>36.060606060606062</v>
      </c>
      <c r="G60" s="658">
        <v>241</v>
      </c>
      <c r="H60" s="658">
        <v>181</v>
      </c>
      <c r="I60" s="228">
        <v>422</v>
      </c>
      <c r="J60" s="610">
        <v>63.939393939393938</v>
      </c>
    </row>
    <row r="61" spans="1:10" ht="15.95" customHeight="1">
      <c r="A61" s="54" t="s">
        <v>312</v>
      </c>
      <c r="B61" s="657">
        <v>695</v>
      </c>
      <c r="C61" s="658">
        <v>172</v>
      </c>
      <c r="D61" s="658">
        <v>117</v>
      </c>
      <c r="E61" s="658">
        <v>289</v>
      </c>
      <c r="F61" s="230">
        <v>41.582733812949641</v>
      </c>
      <c r="G61" s="658">
        <v>233</v>
      </c>
      <c r="H61" s="658">
        <v>173</v>
      </c>
      <c r="I61" s="228">
        <v>406</v>
      </c>
      <c r="J61" s="610">
        <v>58.417266187050359</v>
      </c>
    </row>
    <row r="62" spans="1:10" ht="15.95" customHeight="1">
      <c r="A62" s="54" t="s">
        <v>354</v>
      </c>
      <c r="B62" s="657">
        <v>760</v>
      </c>
      <c r="C62" s="658">
        <v>171</v>
      </c>
      <c r="D62" s="658">
        <v>127</v>
      </c>
      <c r="E62" s="658">
        <v>298</v>
      </c>
      <c r="F62" s="230">
        <v>39.210526315789473</v>
      </c>
      <c r="G62" s="658">
        <v>258</v>
      </c>
      <c r="H62" s="658">
        <v>204</v>
      </c>
      <c r="I62" s="228">
        <v>462</v>
      </c>
      <c r="J62" s="610">
        <v>60.789473684210527</v>
      </c>
    </row>
    <row r="63" spans="1:10" ht="15.95" customHeight="1">
      <c r="A63" s="54" t="s">
        <v>408</v>
      </c>
      <c r="B63" s="657">
        <v>738</v>
      </c>
      <c r="C63" s="658">
        <v>169</v>
      </c>
      <c r="D63" s="658">
        <v>123</v>
      </c>
      <c r="E63" s="658">
        <v>292</v>
      </c>
      <c r="F63" s="230">
        <v>39.566395663956641</v>
      </c>
      <c r="G63" s="658">
        <v>258</v>
      </c>
      <c r="H63" s="658">
        <v>188</v>
      </c>
      <c r="I63" s="228">
        <v>446</v>
      </c>
      <c r="J63" s="610">
        <v>60.433604336043359</v>
      </c>
    </row>
    <row r="64" spans="1:10" ht="15.95" customHeight="1">
      <c r="A64" s="608" t="s">
        <v>31</v>
      </c>
      <c r="B64" s="661"/>
      <c r="C64" s="662"/>
      <c r="D64" s="662"/>
      <c r="E64" s="662"/>
      <c r="F64" s="507"/>
      <c r="G64" s="662"/>
      <c r="H64" s="662"/>
      <c r="I64" s="505"/>
      <c r="J64" s="609"/>
    </row>
    <row r="65" spans="1:10" ht="15.95" customHeight="1">
      <c r="A65" s="54" t="s">
        <v>217</v>
      </c>
      <c r="B65" s="657">
        <v>478</v>
      </c>
      <c r="C65" s="658">
        <v>108</v>
      </c>
      <c r="D65" s="658">
        <v>113</v>
      </c>
      <c r="E65" s="658">
        <v>221</v>
      </c>
      <c r="F65" s="230">
        <v>46.23430962343096</v>
      </c>
      <c r="G65" s="658">
        <v>144</v>
      </c>
      <c r="H65" s="658">
        <v>113</v>
      </c>
      <c r="I65" s="228">
        <v>257</v>
      </c>
      <c r="J65" s="610">
        <v>53.76569037656904</v>
      </c>
    </row>
    <row r="66" spans="1:10" ht="15.95" customHeight="1">
      <c r="A66" s="54" t="s">
        <v>218</v>
      </c>
      <c r="B66" s="657">
        <v>442</v>
      </c>
      <c r="C66" s="658">
        <v>111</v>
      </c>
      <c r="D66" s="658">
        <v>99</v>
      </c>
      <c r="E66" s="658">
        <v>210</v>
      </c>
      <c r="F66" s="230">
        <v>47.511312217194572</v>
      </c>
      <c r="G66" s="658">
        <v>117</v>
      </c>
      <c r="H66" s="658">
        <v>115</v>
      </c>
      <c r="I66" s="228">
        <v>232</v>
      </c>
      <c r="J66" s="610">
        <v>52.488687782805428</v>
      </c>
    </row>
    <row r="67" spans="1:10" ht="15.95" customHeight="1">
      <c r="A67" s="54" t="s">
        <v>219</v>
      </c>
      <c r="B67" s="657">
        <v>519</v>
      </c>
      <c r="C67" s="658">
        <v>120</v>
      </c>
      <c r="D67" s="658">
        <v>121</v>
      </c>
      <c r="E67" s="658">
        <v>241</v>
      </c>
      <c r="F67" s="230">
        <v>46.435452793834294</v>
      </c>
      <c r="G67" s="658">
        <v>157</v>
      </c>
      <c r="H67" s="658">
        <v>121</v>
      </c>
      <c r="I67" s="228">
        <v>278</v>
      </c>
      <c r="J67" s="610">
        <v>53.564547206165706</v>
      </c>
    </row>
    <row r="68" spans="1:10" ht="15.95" customHeight="1">
      <c r="A68" s="54" t="s">
        <v>220</v>
      </c>
      <c r="B68" s="657">
        <v>486</v>
      </c>
      <c r="C68" s="658">
        <v>117</v>
      </c>
      <c r="D68" s="658">
        <v>100</v>
      </c>
      <c r="E68" s="658">
        <v>217</v>
      </c>
      <c r="F68" s="230">
        <v>44.650205761316876</v>
      </c>
      <c r="G68" s="658">
        <v>155</v>
      </c>
      <c r="H68" s="658">
        <v>114</v>
      </c>
      <c r="I68" s="228">
        <v>269</v>
      </c>
      <c r="J68" s="610">
        <v>55.349794238683124</v>
      </c>
    </row>
    <row r="69" spans="1:10" ht="15.95" customHeight="1">
      <c r="A69" s="54" t="s">
        <v>239</v>
      </c>
      <c r="B69" s="657">
        <v>489</v>
      </c>
      <c r="C69" s="658">
        <v>103</v>
      </c>
      <c r="D69" s="658">
        <v>94</v>
      </c>
      <c r="E69" s="658">
        <v>197</v>
      </c>
      <c r="F69" s="230">
        <v>40.286298568507156</v>
      </c>
      <c r="G69" s="658">
        <v>155</v>
      </c>
      <c r="H69" s="658">
        <v>137</v>
      </c>
      <c r="I69" s="228">
        <v>292</v>
      </c>
      <c r="J69" s="610">
        <v>59.713701431492844</v>
      </c>
    </row>
    <row r="70" spans="1:10" ht="15.95" customHeight="1">
      <c r="A70" s="54" t="s">
        <v>282</v>
      </c>
      <c r="B70" s="657">
        <v>496</v>
      </c>
      <c r="C70" s="658">
        <v>121</v>
      </c>
      <c r="D70" s="658">
        <v>96</v>
      </c>
      <c r="E70" s="658">
        <v>217</v>
      </c>
      <c r="F70" s="230">
        <v>43.75</v>
      </c>
      <c r="G70" s="658">
        <v>155</v>
      </c>
      <c r="H70" s="658">
        <v>124</v>
      </c>
      <c r="I70" s="228">
        <v>279</v>
      </c>
      <c r="J70" s="610">
        <v>56.25</v>
      </c>
    </row>
    <row r="71" spans="1:10" ht="15.95" customHeight="1">
      <c r="A71" s="54" t="s">
        <v>283</v>
      </c>
      <c r="B71" s="657">
        <v>511</v>
      </c>
      <c r="C71" s="658">
        <v>139</v>
      </c>
      <c r="D71" s="658">
        <v>104</v>
      </c>
      <c r="E71" s="658">
        <v>243</v>
      </c>
      <c r="F71" s="230">
        <v>47.55381604696673</v>
      </c>
      <c r="G71" s="658">
        <v>152</v>
      </c>
      <c r="H71" s="658">
        <v>116</v>
      </c>
      <c r="I71" s="228">
        <v>268</v>
      </c>
      <c r="J71" s="610">
        <v>52.44618395303327</v>
      </c>
    </row>
    <row r="72" spans="1:10" ht="15.95" customHeight="1">
      <c r="A72" s="54" t="s">
        <v>301</v>
      </c>
      <c r="B72" s="657">
        <v>496</v>
      </c>
      <c r="C72" s="658">
        <v>126</v>
      </c>
      <c r="D72" s="658">
        <v>111</v>
      </c>
      <c r="E72" s="658">
        <v>237</v>
      </c>
      <c r="F72" s="230">
        <v>47.782258064516128</v>
      </c>
      <c r="G72" s="658">
        <v>140</v>
      </c>
      <c r="H72" s="658">
        <v>119</v>
      </c>
      <c r="I72" s="228">
        <v>259</v>
      </c>
      <c r="J72" s="610">
        <v>52.217741935483872</v>
      </c>
    </row>
    <row r="73" spans="1:10" ht="15.95" customHeight="1">
      <c r="A73" s="54" t="s">
        <v>312</v>
      </c>
      <c r="B73" s="657">
        <v>433</v>
      </c>
      <c r="C73" s="658">
        <v>115</v>
      </c>
      <c r="D73" s="658">
        <v>108</v>
      </c>
      <c r="E73" s="658">
        <v>223</v>
      </c>
      <c r="F73" s="230">
        <v>51.501154734411088</v>
      </c>
      <c r="G73" s="658">
        <v>114</v>
      </c>
      <c r="H73" s="658">
        <v>96</v>
      </c>
      <c r="I73" s="228">
        <v>210</v>
      </c>
      <c r="J73" s="610">
        <v>48.498845265588912</v>
      </c>
    </row>
    <row r="74" spans="1:10" ht="15.95" customHeight="1">
      <c r="A74" s="54" t="s">
        <v>354</v>
      </c>
      <c r="B74" s="657">
        <v>538</v>
      </c>
      <c r="C74" s="658">
        <v>128</v>
      </c>
      <c r="D74" s="658">
        <v>122</v>
      </c>
      <c r="E74" s="658">
        <v>250</v>
      </c>
      <c r="F74" s="230">
        <v>46.468401486988846</v>
      </c>
      <c r="G74" s="658">
        <v>158</v>
      </c>
      <c r="H74" s="658">
        <v>130</v>
      </c>
      <c r="I74" s="228">
        <v>288</v>
      </c>
      <c r="J74" s="610">
        <v>53.531598513011154</v>
      </c>
    </row>
    <row r="75" spans="1:10" ht="15.95" customHeight="1">
      <c r="A75" s="54" t="s">
        <v>408</v>
      </c>
      <c r="B75" s="657">
        <v>580</v>
      </c>
      <c r="C75" s="658">
        <v>147</v>
      </c>
      <c r="D75" s="658">
        <v>147</v>
      </c>
      <c r="E75" s="658">
        <v>294</v>
      </c>
      <c r="F75" s="230">
        <v>50.689655172413794</v>
      </c>
      <c r="G75" s="658">
        <v>163</v>
      </c>
      <c r="H75" s="658">
        <v>123</v>
      </c>
      <c r="I75" s="228">
        <v>286</v>
      </c>
      <c r="J75" s="610">
        <v>49.310344827586206</v>
      </c>
    </row>
    <row r="76" spans="1:10" ht="15.95" customHeight="1">
      <c r="A76" s="608" t="s">
        <v>32</v>
      </c>
      <c r="B76" s="661"/>
      <c r="C76" s="662"/>
      <c r="D76" s="662"/>
      <c r="E76" s="662"/>
      <c r="F76" s="507"/>
      <c r="G76" s="662"/>
      <c r="H76" s="662"/>
      <c r="I76" s="505"/>
      <c r="J76" s="609"/>
    </row>
    <row r="77" spans="1:10" ht="15.95" customHeight="1">
      <c r="A77" s="54" t="s">
        <v>217</v>
      </c>
      <c r="B77" s="657">
        <v>809</v>
      </c>
      <c r="C77" s="658">
        <v>181</v>
      </c>
      <c r="D77" s="658">
        <v>184</v>
      </c>
      <c r="E77" s="658">
        <v>365</v>
      </c>
      <c r="F77" s="230">
        <v>45.117428924598272</v>
      </c>
      <c r="G77" s="658">
        <v>223</v>
      </c>
      <c r="H77" s="658">
        <v>221</v>
      </c>
      <c r="I77" s="228">
        <v>444</v>
      </c>
      <c r="J77" s="610">
        <v>54.882571075401728</v>
      </c>
    </row>
    <row r="78" spans="1:10" ht="15.95" customHeight="1">
      <c r="A78" s="54" t="s">
        <v>218</v>
      </c>
      <c r="B78" s="657">
        <v>789</v>
      </c>
      <c r="C78" s="658">
        <v>196</v>
      </c>
      <c r="D78" s="658">
        <v>148</v>
      </c>
      <c r="E78" s="658">
        <v>344</v>
      </c>
      <c r="F78" s="230">
        <v>43.599493029150821</v>
      </c>
      <c r="G78" s="658">
        <v>247</v>
      </c>
      <c r="H78" s="658">
        <v>198</v>
      </c>
      <c r="I78" s="228">
        <v>445</v>
      </c>
      <c r="J78" s="610">
        <v>56.400506970849179</v>
      </c>
    </row>
    <row r="79" spans="1:10" ht="15.95" customHeight="1">
      <c r="A79" s="54" t="s">
        <v>219</v>
      </c>
      <c r="B79" s="657">
        <v>763</v>
      </c>
      <c r="C79" s="658">
        <v>198</v>
      </c>
      <c r="D79" s="658">
        <v>159</v>
      </c>
      <c r="E79" s="658">
        <v>357</v>
      </c>
      <c r="F79" s="230">
        <v>46.788990825688074</v>
      </c>
      <c r="G79" s="658">
        <v>230</v>
      </c>
      <c r="H79" s="658">
        <v>176</v>
      </c>
      <c r="I79" s="228">
        <v>406</v>
      </c>
      <c r="J79" s="610">
        <v>53.211009174311926</v>
      </c>
    </row>
    <row r="80" spans="1:10" ht="15.95" customHeight="1">
      <c r="A80" s="54" t="s">
        <v>220</v>
      </c>
      <c r="B80" s="657">
        <v>771</v>
      </c>
      <c r="C80" s="658">
        <v>192</v>
      </c>
      <c r="D80" s="658">
        <v>174</v>
      </c>
      <c r="E80" s="658">
        <v>366</v>
      </c>
      <c r="F80" s="230">
        <v>47.47081712062257</v>
      </c>
      <c r="G80" s="658">
        <v>216</v>
      </c>
      <c r="H80" s="658">
        <v>189</v>
      </c>
      <c r="I80" s="228">
        <v>405</v>
      </c>
      <c r="J80" s="610">
        <v>52.52918287937743</v>
      </c>
    </row>
    <row r="81" spans="1:10" ht="15.95" customHeight="1">
      <c r="A81" s="54" t="s">
        <v>239</v>
      </c>
      <c r="B81" s="657">
        <v>806</v>
      </c>
      <c r="C81" s="658">
        <v>213</v>
      </c>
      <c r="D81" s="658">
        <v>168</v>
      </c>
      <c r="E81" s="658">
        <v>381</v>
      </c>
      <c r="F81" s="230">
        <v>47.270471464019849</v>
      </c>
      <c r="G81" s="658">
        <v>229</v>
      </c>
      <c r="H81" s="658">
        <v>196</v>
      </c>
      <c r="I81" s="228">
        <v>425</v>
      </c>
      <c r="J81" s="610">
        <v>52.729528535980151</v>
      </c>
    </row>
    <row r="82" spans="1:10" ht="15.95" customHeight="1">
      <c r="A82" s="54" t="s">
        <v>282</v>
      </c>
      <c r="B82" s="657">
        <v>796</v>
      </c>
      <c r="C82" s="658">
        <v>203</v>
      </c>
      <c r="D82" s="658">
        <v>164</v>
      </c>
      <c r="E82" s="658">
        <v>367</v>
      </c>
      <c r="F82" s="230">
        <v>46.105527638190956</v>
      </c>
      <c r="G82" s="658">
        <v>254</v>
      </c>
      <c r="H82" s="658">
        <v>175</v>
      </c>
      <c r="I82" s="228">
        <v>429</v>
      </c>
      <c r="J82" s="610">
        <v>53.894472361809044</v>
      </c>
    </row>
    <row r="83" spans="1:10" ht="15.95" customHeight="1">
      <c r="A83" s="54" t="s">
        <v>283</v>
      </c>
      <c r="B83" s="657">
        <v>854</v>
      </c>
      <c r="C83" s="658">
        <v>224</v>
      </c>
      <c r="D83" s="658">
        <v>172</v>
      </c>
      <c r="E83" s="658">
        <v>396</v>
      </c>
      <c r="F83" s="230">
        <v>46.370023419203747</v>
      </c>
      <c r="G83" s="658">
        <v>242</v>
      </c>
      <c r="H83" s="658">
        <v>216</v>
      </c>
      <c r="I83" s="228">
        <v>458</v>
      </c>
      <c r="J83" s="610">
        <v>53.629976580796253</v>
      </c>
    </row>
    <row r="84" spans="1:10" ht="15.95" customHeight="1">
      <c r="A84" s="54" t="s">
        <v>301</v>
      </c>
      <c r="B84" s="657">
        <v>800</v>
      </c>
      <c r="C84" s="658">
        <v>202</v>
      </c>
      <c r="D84" s="658">
        <v>186</v>
      </c>
      <c r="E84" s="658">
        <v>388</v>
      </c>
      <c r="F84" s="230">
        <v>48.5</v>
      </c>
      <c r="G84" s="658">
        <v>227</v>
      </c>
      <c r="H84" s="658">
        <v>185</v>
      </c>
      <c r="I84" s="228">
        <v>412</v>
      </c>
      <c r="J84" s="610">
        <v>51.5</v>
      </c>
    </row>
    <row r="85" spans="1:10" ht="15.95" customHeight="1">
      <c r="A85" s="54" t="s">
        <v>312</v>
      </c>
      <c r="B85" s="657">
        <v>785</v>
      </c>
      <c r="C85" s="658">
        <v>219</v>
      </c>
      <c r="D85" s="658">
        <v>176</v>
      </c>
      <c r="E85" s="658">
        <v>395</v>
      </c>
      <c r="F85" s="230">
        <v>50.318471337579616</v>
      </c>
      <c r="G85" s="658">
        <v>222</v>
      </c>
      <c r="H85" s="658">
        <v>168</v>
      </c>
      <c r="I85" s="228">
        <v>390</v>
      </c>
      <c r="J85" s="610">
        <v>49.681528662420384</v>
      </c>
    </row>
    <row r="86" spans="1:10" ht="15.95" customHeight="1">
      <c r="A86" s="54" t="s">
        <v>354</v>
      </c>
      <c r="B86" s="657">
        <v>847</v>
      </c>
      <c r="C86" s="658">
        <v>224</v>
      </c>
      <c r="D86" s="658">
        <v>207</v>
      </c>
      <c r="E86" s="658">
        <v>431</v>
      </c>
      <c r="F86" s="230">
        <v>50.88547815820543</v>
      </c>
      <c r="G86" s="658">
        <v>223</v>
      </c>
      <c r="H86" s="658">
        <v>193</v>
      </c>
      <c r="I86" s="228">
        <v>416</v>
      </c>
      <c r="J86" s="610">
        <v>49.11452184179457</v>
      </c>
    </row>
    <row r="87" spans="1:10" ht="15.95" customHeight="1">
      <c r="A87" s="54" t="s">
        <v>408</v>
      </c>
      <c r="B87" s="657">
        <v>786</v>
      </c>
      <c r="C87" s="658">
        <v>223</v>
      </c>
      <c r="D87" s="658">
        <v>185</v>
      </c>
      <c r="E87" s="658">
        <v>408</v>
      </c>
      <c r="F87" s="230">
        <v>51.908396946564885</v>
      </c>
      <c r="G87" s="658">
        <v>205</v>
      </c>
      <c r="H87" s="658">
        <v>173</v>
      </c>
      <c r="I87" s="228">
        <v>378</v>
      </c>
      <c r="J87" s="610">
        <v>48.091603053435115</v>
      </c>
    </row>
    <row r="88" spans="1:10" ht="15.95" customHeight="1">
      <c r="A88" s="608" t="s">
        <v>33</v>
      </c>
      <c r="B88" s="661"/>
      <c r="C88" s="662"/>
      <c r="D88" s="662"/>
      <c r="E88" s="662"/>
      <c r="F88" s="507"/>
      <c r="G88" s="662"/>
      <c r="H88" s="662"/>
      <c r="I88" s="505"/>
      <c r="J88" s="609"/>
    </row>
    <row r="89" spans="1:10" ht="15.95" customHeight="1">
      <c r="A89" s="54" t="s">
        <v>217</v>
      </c>
      <c r="B89" s="657">
        <v>192</v>
      </c>
      <c r="C89" s="658">
        <v>43</v>
      </c>
      <c r="D89" s="658">
        <v>37</v>
      </c>
      <c r="E89" s="658">
        <v>80</v>
      </c>
      <c r="F89" s="230">
        <v>41.666666666666664</v>
      </c>
      <c r="G89" s="658">
        <v>65</v>
      </c>
      <c r="H89" s="658">
        <v>47</v>
      </c>
      <c r="I89" s="228">
        <v>112</v>
      </c>
      <c r="J89" s="610">
        <v>58.333333333333336</v>
      </c>
    </row>
    <row r="90" spans="1:10" ht="15.95" customHeight="1">
      <c r="A90" s="54" t="s">
        <v>218</v>
      </c>
      <c r="B90" s="657">
        <v>219</v>
      </c>
      <c r="C90" s="658">
        <v>47</v>
      </c>
      <c r="D90" s="658">
        <v>34</v>
      </c>
      <c r="E90" s="658">
        <v>81</v>
      </c>
      <c r="F90" s="230">
        <v>36.986301369863014</v>
      </c>
      <c r="G90" s="658">
        <v>79</v>
      </c>
      <c r="H90" s="658">
        <v>59</v>
      </c>
      <c r="I90" s="228">
        <v>138</v>
      </c>
      <c r="J90" s="610">
        <v>63.013698630136986</v>
      </c>
    </row>
    <row r="91" spans="1:10" ht="15.95" customHeight="1">
      <c r="A91" s="54" t="s">
        <v>219</v>
      </c>
      <c r="B91" s="657">
        <v>215</v>
      </c>
      <c r="C91" s="658">
        <v>41</v>
      </c>
      <c r="D91" s="658">
        <v>40</v>
      </c>
      <c r="E91" s="658">
        <v>81</v>
      </c>
      <c r="F91" s="230">
        <v>37.674418604651166</v>
      </c>
      <c r="G91" s="658">
        <v>78</v>
      </c>
      <c r="H91" s="658">
        <v>56</v>
      </c>
      <c r="I91" s="228">
        <v>134</v>
      </c>
      <c r="J91" s="610">
        <v>62.325581395348834</v>
      </c>
    </row>
    <row r="92" spans="1:10" ht="15.95" customHeight="1">
      <c r="A92" s="54" t="s">
        <v>220</v>
      </c>
      <c r="B92" s="657">
        <v>187</v>
      </c>
      <c r="C92" s="658">
        <v>47</v>
      </c>
      <c r="D92" s="658">
        <v>29</v>
      </c>
      <c r="E92" s="658">
        <v>76</v>
      </c>
      <c r="F92" s="230">
        <v>40.641711229946523</v>
      </c>
      <c r="G92" s="658">
        <v>65</v>
      </c>
      <c r="H92" s="658">
        <v>46</v>
      </c>
      <c r="I92" s="228">
        <v>111</v>
      </c>
      <c r="J92" s="610">
        <v>59.358288770053477</v>
      </c>
    </row>
    <row r="93" spans="1:10" ht="15.95" customHeight="1">
      <c r="A93" s="54" t="s">
        <v>239</v>
      </c>
      <c r="B93" s="657">
        <v>201</v>
      </c>
      <c r="C93" s="658">
        <v>45</v>
      </c>
      <c r="D93" s="658">
        <v>30</v>
      </c>
      <c r="E93" s="658">
        <v>75</v>
      </c>
      <c r="F93" s="230">
        <v>37.313432835820898</v>
      </c>
      <c r="G93" s="658">
        <v>75</v>
      </c>
      <c r="H93" s="658">
        <v>51</v>
      </c>
      <c r="I93" s="228">
        <v>126</v>
      </c>
      <c r="J93" s="610">
        <v>62.686567164179102</v>
      </c>
    </row>
    <row r="94" spans="1:10" ht="15.95" customHeight="1">
      <c r="A94" s="54" t="s">
        <v>282</v>
      </c>
      <c r="B94" s="657">
        <v>236</v>
      </c>
      <c r="C94" s="658">
        <v>47</v>
      </c>
      <c r="D94" s="658">
        <v>34</v>
      </c>
      <c r="E94" s="658">
        <v>81</v>
      </c>
      <c r="F94" s="230">
        <v>34.322033898305087</v>
      </c>
      <c r="G94" s="658">
        <v>92</v>
      </c>
      <c r="H94" s="658">
        <v>63</v>
      </c>
      <c r="I94" s="228">
        <v>155</v>
      </c>
      <c r="J94" s="610">
        <v>65.677966101694921</v>
      </c>
    </row>
    <row r="95" spans="1:10" ht="15.95" customHeight="1">
      <c r="A95" s="54" t="s">
        <v>283</v>
      </c>
      <c r="B95" s="657">
        <v>212</v>
      </c>
      <c r="C95" s="658">
        <v>44</v>
      </c>
      <c r="D95" s="658">
        <v>33</v>
      </c>
      <c r="E95" s="658">
        <v>77</v>
      </c>
      <c r="F95" s="230">
        <v>36.320754716981135</v>
      </c>
      <c r="G95" s="658">
        <v>78</v>
      </c>
      <c r="H95" s="658">
        <v>57</v>
      </c>
      <c r="I95" s="228">
        <v>135</v>
      </c>
      <c r="J95" s="610">
        <v>63.679245283018865</v>
      </c>
    </row>
    <row r="96" spans="1:10" ht="15.95" customHeight="1">
      <c r="A96" s="54" t="s">
        <v>301</v>
      </c>
      <c r="B96" s="657">
        <v>210</v>
      </c>
      <c r="C96" s="658">
        <v>56</v>
      </c>
      <c r="D96" s="658">
        <v>33</v>
      </c>
      <c r="E96" s="658">
        <v>89</v>
      </c>
      <c r="F96" s="230">
        <v>42.38095238095238</v>
      </c>
      <c r="G96" s="658">
        <v>74</v>
      </c>
      <c r="H96" s="658">
        <v>47</v>
      </c>
      <c r="I96" s="228">
        <v>121</v>
      </c>
      <c r="J96" s="610">
        <v>57.61904761904762</v>
      </c>
    </row>
    <row r="97" spans="1:10" ht="15.95" customHeight="1">
      <c r="A97" s="54" t="s">
        <v>312</v>
      </c>
      <c r="B97" s="657">
        <v>218</v>
      </c>
      <c r="C97" s="658">
        <v>59</v>
      </c>
      <c r="D97" s="658">
        <v>28</v>
      </c>
      <c r="E97" s="658">
        <v>87</v>
      </c>
      <c r="F97" s="230">
        <v>39.908256880733944</v>
      </c>
      <c r="G97" s="658">
        <v>76</v>
      </c>
      <c r="H97" s="658">
        <v>55</v>
      </c>
      <c r="I97" s="228">
        <v>131</v>
      </c>
      <c r="J97" s="610">
        <v>60.091743119266056</v>
      </c>
    </row>
    <row r="98" spans="1:10" ht="15.95" customHeight="1">
      <c r="A98" s="54" t="s">
        <v>354</v>
      </c>
      <c r="B98" s="657">
        <v>242</v>
      </c>
      <c r="C98" s="658">
        <v>56</v>
      </c>
      <c r="D98" s="658">
        <v>45</v>
      </c>
      <c r="E98" s="658">
        <v>101</v>
      </c>
      <c r="F98" s="230">
        <v>41.735537190082646</v>
      </c>
      <c r="G98" s="658">
        <v>82</v>
      </c>
      <c r="H98" s="658">
        <v>59</v>
      </c>
      <c r="I98" s="228">
        <v>141</v>
      </c>
      <c r="J98" s="610">
        <v>58.264462809917354</v>
      </c>
    </row>
    <row r="99" spans="1:10" ht="15.95" customHeight="1">
      <c r="A99" s="54" t="s">
        <v>408</v>
      </c>
      <c r="B99" s="657">
        <v>242</v>
      </c>
      <c r="C99" s="658">
        <v>60</v>
      </c>
      <c r="D99" s="658">
        <v>45</v>
      </c>
      <c r="E99" s="658">
        <v>105</v>
      </c>
      <c r="F99" s="230">
        <v>43.388429752066116</v>
      </c>
      <c r="G99" s="658">
        <v>74</v>
      </c>
      <c r="H99" s="658">
        <v>63</v>
      </c>
      <c r="I99" s="228">
        <v>137</v>
      </c>
      <c r="J99" s="610">
        <v>56.611570247933884</v>
      </c>
    </row>
    <row r="100" spans="1:10" ht="15.75" customHeight="1">
      <c r="A100" s="608" t="s">
        <v>34</v>
      </c>
      <c r="B100" s="661"/>
      <c r="C100" s="662"/>
      <c r="D100" s="662"/>
      <c r="E100" s="662"/>
      <c r="F100" s="507"/>
      <c r="G100" s="662"/>
      <c r="H100" s="662"/>
      <c r="I100" s="505"/>
      <c r="J100" s="609"/>
    </row>
    <row r="101" spans="1:10" ht="15.95" customHeight="1">
      <c r="A101" s="54" t="s">
        <v>217</v>
      </c>
      <c r="B101" s="657">
        <v>181</v>
      </c>
      <c r="C101" s="658">
        <v>58</v>
      </c>
      <c r="D101" s="658">
        <v>45</v>
      </c>
      <c r="E101" s="658">
        <v>103</v>
      </c>
      <c r="F101" s="230">
        <v>56.906077348066297</v>
      </c>
      <c r="G101" s="658">
        <v>43</v>
      </c>
      <c r="H101" s="658">
        <v>35</v>
      </c>
      <c r="I101" s="228">
        <v>78</v>
      </c>
      <c r="J101" s="610">
        <v>43.093922651933703</v>
      </c>
    </row>
    <row r="102" spans="1:10" ht="15.95" customHeight="1">
      <c r="A102" s="54" t="s">
        <v>218</v>
      </c>
      <c r="B102" s="657">
        <v>193</v>
      </c>
      <c r="C102" s="658">
        <v>67</v>
      </c>
      <c r="D102" s="658">
        <v>38</v>
      </c>
      <c r="E102" s="658">
        <v>105</v>
      </c>
      <c r="F102" s="230">
        <v>54.404145077720209</v>
      </c>
      <c r="G102" s="658">
        <v>47</v>
      </c>
      <c r="H102" s="658">
        <v>41</v>
      </c>
      <c r="I102" s="228">
        <v>88</v>
      </c>
      <c r="J102" s="610">
        <v>45.595854922279791</v>
      </c>
    </row>
    <row r="103" spans="1:10" ht="15.95" customHeight="1">
      <c r="A103" s="54" t="s">
        <v>219</v>
      </c>
      <c r="B103" s="657">
        <v>205</v>
      </c>
      <c r="C103" s="658">
        <v>71</v>
      </c>
      <c r="D103" s="658">
        <v>38</v>
      </c>
      <c r="E103" s="658">
        <v>109</v>
      </c>
      <c r="F103" s="230">
        <v>53.170731707317074</v>
      </c>
      <c r="G103" s="658">
        <v>52</v>
      </c>
      <c r="H103" s="658">
        <v>44</v>
      </c>
      <c r="I103" s="228">
        <v>96</v>
      </c>
      <c r="J103" s="610">
        <v>46.829268292682926</v>
      </c>
    </row>
    <row r="104" spans="1:10" ht="15.95" customHeight="1">
      <c r="A104" s="54" t="s">
        <v>220</v>
      </c>
      <c r="B104" s="657">
        <v>199</v>
      </c>
      <c r="C104" s="658">
        <v>55</v>
      </c>
      <c r="D104" s="658">
        <v>46</v>
      </c>
      <c r="E104" s="658">
        <v>101</v>
      </c>
      <c r="F104" s="230">
        <v>50.753768844221106</v>
      </c>
      <c r="G104" s="658">
        <v>57</v>
      </c>
      <c r="H104" s="658">
        <v>41</v>
      </c>
      <c r="I104" s="228">
        <v>98</v>
      </c>
      <c r="J104" s="610">
        <v>49.246231155778894</v>
      </c>
    </row>
    <row r="105" spans="1:10" ht="15.95" customHeight="1">
      <c r="A105" s="54" t="s">
        <v>239</v>
      </c>
      <c r="B105" s="657">
        <v>186</v>
      </c>
      <c r="C105" s="658">
        <v>54</v>
      </c>
      <c r="D105" s="658">
        <v>45</v>
      </c>
      <c r="E105" s="658">
        <v>99</v>
      </c>
      <c r="F105" s="230">
        <v>53.225806451612904</v>
      </c>
      <c r="G105" s="658">
        <v>50</v>
      </c>
      <c r="H105" s="658">
        <v>37</v>
      </c>
      <c r="I105" s="228">
        <v>87</v>
      </c>
      <c r="J105" s="610">
        <v>46.774193548387096</v>
      </c>
    </row>
    <row r="106" spans="1:10" ht="15.95" customHeight="1">
      <c r="A106" s="54" t="s">
        <v>282</v>
      </c>
      <c r="B106" s="657">
        <v>210</v>
      </c>
      <c r="C106" s="658">
        <v>55</v>
      </c>
      <c r="D106" s="658">
        <v>50</v>
      </c>
      <c r="E106" s="658">
        <v>105</v>
      </c>
      <c r="F106" s="230">
        <v>50</v>
      </c>
      <c r="G106" s="658">
        <v>64</v>
      </c>
      <c r="H106" s="658">
        <v>41</v>
      </c>
      <c r="I106" s="228">
        <v>105</v>
      </c>
      <c r="J106" s="610">
        <v>50</v>
      </c>
    </row>
    <row r="107" spans="1:10" ht="15.95" customHeight="1">
      <c r="A107" s="54" t="s">
        <v>283</v>
      </c>
      <c r="B107" s="657">
        <v>197</v>
      </c>
      <c r="C107" s="658">
        <v>64</v>
      </c>
      <c r="D107" s="658">
        <v>44</v>
      </c>
      <c r="E107" s="658">
        <v>108</v>
      </c>
      <c r="F107" s="230">
        <v>54.82233502538071</v>
      </c>
      <c r="G107" s="658">
        <v>50</v>
      </c>
      <c r="H107" s="658">
        <v>39</v>
      </c>
      <c r="I107" s="228">
        <v>89</v>
      </c>
      <c r="J107" s="610">
        <v>45.17766497461929</v>
      </c>
    </row>
    <row r="108" spans="1:10" ht="15.95" customHeight="1">
      <c r="A108" s="54" t="s">
        <v>301</v>
      </c>
      <c r="B108" s="657">
        <v>204</v>
      </c>
      <c r="C108" s="658">
        <v>57</v>
      </c>
      <c r="D108" s="658">
        <v>38</v>
      </c>
      <c r="E108" s="658">
        <v>95</v>
      </c>
      <c r="F108" s="230">
        <v>46.568627450980394</v>
      </c>
      <c r="G108" s="658">
        <v>65</v>
      </c>
      <c r="H108" s="658">
        <v>44</v>
      </c>
      <c r="I108" s="228">
        <v>109</v>
      </c>
      <c r="J108" s="610">
        <v>53.431372549019606</v>
      </c>
    </row>
    <row r="109" spans="1:10" ht="15.95" customHeight="1">
      <c r="A109" s="54" t="s">
        <v>312</v>
      </c>
      <c r="B109" s="657">
        <v>220</v>
      </c>
      <c r="C109" s="658">
        <v>62</v>
      </c>
      <c r="D109" s="658">
        <v>60</v>
      </c>
      <c r="E109" s="658">
        <v>122</v>
      </c>
      <c r="F109" s="230">
        <v>55.454545454545453</v>
      </c>
      <c r="G109" s="658">
        <v>52</v>
      </c>
      <c r="H109" s="658">
        <v>46</v>
      </c>
      <c r="I109" s="228">
        <v>98</v>
      </c>
      <c r="J109" s="610">
        <v>44.545454545454547</v>
      </c>
    </row>
    <row r="110" spans="1:10" ht="15.95" customHeight="1">
      <c r="A110" s="54" t="s">
        <v>354</v>
      </c>
      <c r="B110" s="657">
        <v>214</v>
      </c>
      <c r="C110" s="658">
        <v>60</v>
      </c>
      <c r="D110" s="658">
        <v>53</v>
      </c>
      <c r="E110" s="658">
        <v>113</v>
      </c>
      <c r="F110" s="230">
        <v>52.803738317757009</v>
      </c>
      <c r="G110" s="658">
        <v>61</v>
      </c>
      <c r="H110" s="658">
        <v>40</v>
      </c>
      <c r="I110" s="228">
        <v>101</v>
      </c>
      <c r="J110" s="610">
        <v>47.196261682242991</v>
      </c>
    </row>
    <row r="111" spans="1:10" ht="15.95" customHeight="1">
      <c r="A111" s="54" t="s">
        <v>408</v>
      </c>
      <c r="B111" s="657">
        <v>225</v>
      </c>
      <c r="C111" s="658">
        <v>52</v>
      </c>
      <c r="D111" s="658">
        <v>60</v>
      </c>
      <c r="E111" s="658">
        <v>112</v>
      </c>
      <c r="F111" s="230">
        <v>49.777777777777779</v>
      </c>
      <c r="G111" s="658">
        <v>65</v>
      </c>
      <c r="H111" s="658">
        <v>48</v>
      </c>
      <c r="I111" s="228">
        <v>113</v>
      </c>
      <c r="J111" s="610">
        <v>50.222222222222221</v>
      </c>
    </row>
    <row r="112" spans="1:10" ht="15.95" customHeight="1">
      <c r="A112" s="608" t="s">
        <v>35</v>
      </c>
      <c r="B112" s="661"/>
      <c r="C112" s="662"/>
      <c r="D112" s="662"/>
      <c r="E112" s="662"/>
      <c r="F112" s="507"/>
      <c r="G112" s="662"/>
      <c r="H112" s="662"/>
      <c r="I112" s="505"/>
      <c r="J112" s="609"/>
    </row>
    <row r="113" spans="1:10" ht="15.95" customHeight="1">
      <c r="A113" s="54" t="s">
        <v>217</v>
      </c>
      <c r="B113" s="657">
        <v>170</v>
      </c>
      <c r="C113" s="658">
        <v>54</v>
      </c>
      <c r="D113" s="658">
        <v>33</v>
      </c>
      <c r="E113" s="658">
        <v>87</v>
      </c>
      <c r="F113" s="230">
        <v>51.176470588235297</v>
      </c>
      <c r="G113" s="658">
        <v>45</v>
      </c>
      <c r="H113" s="658">
        <v>38</v>
      </c>
      <c r="I113" s="228">
        <v>83</v>
      </c>
      <c r="J113" s="610">
        <v>48.823529411764703</v>
      </c>
    </row>
    <row r="114" spans="1:10" ht="15.95" customHeight="1">
      <c r="A114" s="54" t="s">
        <v>218</v>
      </c>
      <c r="B114" s="657">
        <v>140</v>
      </c>
      <c r="C114" s="658">
        <v>36</v>
      </c>
      <c r="D114" s="658">
        <v>31</v>
      </c>
      <c r="E114" s="658">
        <v>67</v>
      </c>
      <c r="F114" s="230">
        <v>47.857142857142854</v>
      </c>
      <c r="G114" s="658">
        <v>41</v>
      </c>
      <c r="H114" s="658">
        <v>32</v>
      </c>
      <c r="I114" s="228">
        <v>73</v>
      </c>
      <c r="J114" s="610">
        <v>52.142857142857146</v>
      </c>
    </row>
    <row r="115" spans="1:10" ht="15.95" customHeight="1">
      <c r="A115" s="54" t="s">
        <v>219</v>
      </c>
      <c r="B115" s="657">
        <v>137</v>
      </c>
      <c r="C115" s="658">
        <v>37</v>
      </c>
      <c r="D115" s="658">
        <v>30</v>
      </c>
      <c r="E115" s="658">
        <v>67</v>
      </c>
      <c r="F115" s="230">
        <v>48.905109489051092</v>
      </c>
      <c r="G115" s="658">
        <v>45</v>
      </c>
      <c r="H115" s="658">
        <v>25</v>
      </c>
      <c r="I115" s="228">
        <v>70</v>
      </c>
      <c r="J115" s="610">
        <v>51.094890510948908</v>
      </c>
    </row>
    <row r="116" spans="1:10" ht="15.95" customHeight="1">
      <c r="A116" s="54" t="s">
        <v>220</v>
      </c>
      <c r="B116" s="657">
        <v>156</v>
      </c>
      <c r="C116" s="658">
        <v>39</v>
      </c>
      <c r="D116" s="658">
        <v>25</v>
      </c>
      <c r="E116" s="658">
        <v>64</v>
      </c>
      <c r="F116" s="230">
        <v>41.025641025641029</v>
      </c>
      <c r="G116" s="658">
        <v>48</v>
      </c>
      <c r="H116" s="658">
        <v>44</v>
      </c>
      <c r="I116" s="228">
        <v>92</v>
      </c>
      <c r="J116" s="610">
        <v>58.974358974358971</v>
      </c>
    </row>
    <row r="117" spans="1:10" ht="15.95" customHeight="1">
      <c r="A117" s="54" t="s">
        <v>239</v>
      </c>
      <c r="B117" s="657">
        <v>150</v>
      </c>
      <c r="C117" s="658">
        <v>41</v>
      </c>
      <c r="D117" s="658">
        <v>32</v>
      </c>
      <c r="E117" s="658">
        <v>73</v>
      </c>
      <c r="F117" s="230">
        <v>48.666666666666664</v>
      </c>
      <c r="G117" s="658">
        <v>42</v>
      </c>
      <c r="H117" s="658">
        <v>35</v>
      </c>
      <c r="I117" s="228">
        <v>77</v>
      </c>
      <c r="J117" s="610">
        <v>51.333333333333336</v>
      </c>
    </row>
    <row r="118" spans="1:10" ht="15.95" customHeight="1">
      <c r="A118" s="54" t="s">
        <v>282</v>
      </c>
      <c r="B118" s="657">
        <v>143</v>
      </c>
      <c r="C118" s="658">
        <v>40</v>
      </c>
      <c r="D118" s="658">
        <v>21</v>
      </c>
      <c r="E118" s="658">
        <v>61</v>
      </c>
      <c r="F118" s="230">
        <v>42.65734265734266</v>
      </c>
      <c r="G118" s="658">
        <v>47</v>
      </c>
      <c r="H118" s="658">
        <v>35</v>
      </c>
      <c r="I118" s="228">
        <v>82</v>
      </c>
      <c r="J118" s="610">
        <v>57.34265734265734</v>
      </c>
    </row>
    <row r="119" spans="1:10" ht="15.95" customHeight="1">
      <c r="A119" s="54" t="s">
        <v>283</v>
      </c>
      <c r="B119" s="657">
        <v>179</v>
      </c>
      <c r="C119" s="658">
        <v>45</v>
      </c>
      <c r="D119" s="658">
        <v>35</v>
      </c>
      <c r="E119" s="658">
        <v>80</v>
      </c>
      <c r="F119" s="230">
        <v>44.692737430167597</v>
      </c>
      <c r="G119" s="658">
        <v>69</v>
      </c>
      <c r="H119" s="658">
        <v>30</v>
      </c>
      <c r="I119" s="228">
        <v>99</v>
      </c>
      <c r="J119" s="610">
        <v>55.307262569832403</v>
      </c>
    </row>
    <row r="120" spans="1:10" ht="15.95" customHeight="1">
      <c r="A120" s="54" t="s">
        <v>301</v>
      </c>
      <c r="B120" s="657">
        <v>203</v>
      </c>
      <c r="C120" s="658">
        <v>58</v>
      </c>
      <c r="D120" s="658">
        <v>45</v>
      </c>
      <c r="E120" s="658">
        <v>103</v>
      </c>
      <c r="F120" s="230">
        <v>50.738916256157637</v>
      </c>
      <c r="G120" s="658">
        <v>55</v>
      </c>
      <c r="H120" s="658">
        <v>45</v>
      </c>
      <c r="I120" s="228">
        <v>100</v>
      </c>
      <c r="J120" s="610">
        <v>49.261083743842363</v>
      </c>
    </row>
    <row r="121" spans="1:10" ht="15.95" customHeight="1">
      <c r="A121" s="54" t="s">
        <v>312</v>
      </c>
      <c r="B121" s="657">
        <v>167</v>
      </c>
      <c r="C121" s="658">
        <v>51</v>
      </c>
      <c r="D121" s="658">
        <v>40</v>
      </c>
      <c r="E121" s="658">
        <v>91</v>
      </c>
      <c r="F121" s="230">
        <v>54.491017964071858</v>
      </c>
      <c r="G121" s="658">
        <v>42</v>
      </c>
      <c r="H121" s="658">
        <v>34</v>
      </c>
      <c r="I121" s="228">
        <v>76</v>
      </c>
      <c r="J121" s="610">
        <v>45.508982035928142</v>
      </c>
    </row>
    <row r="122" spans="1:10" ht="15.95" customHeight="1">
      <c r="A122" s="54" t="s">
        <v>354</v>
      </c>
      <c r="B122" s="657">
        <v>192</v>
      </c>
      <c r="C122" s="658">
        <v>49</v>
      </c>
      <c r="D122" s="658">
        <v>42</v>
      </c>
      <c r="E122" s="658">
        <v>91</v>
      </c>
      <c r="F122" s="230">
        <v>47.395833333333336</v>
      </c>
      <c r="G122" s="658">
        <v>58</v>
      </c>
      <c r="H122" s="658">
        <v>43</v>
      </c>
      <c r="I122" s="228">
        <v>101</v>
      </c>
      <c r="J122" s="610">
        <v>52.604166666666664</v>
      </c>
    </row>
    <row r="123" spans="1:10" ht="15.95" customHeight="1">
      <c r="A123" s="54" t="s">
        <v>408</v>
      </c>
      <c r="B123" s="657">
        <v>173</v>
      </c>
      <c r="C123" s="658">
        <v>46</v>
      </c>
      <c r="D123" s="658">
        <v>37</v>
      </c>
      <c r="E123" s="658">
        <v>83</v>
      </c>
      <c r="F123" s="230">
        <v>47.97687861271676</v>
      </c>
      <c r="G123" s="658">
        <v>48</v>
      </c>
      <c r="H123" s="658">
        <v>42</v>
      </c>
      <c r="I123" s="228">
        <v>90</v>
      </c>
      <c r="J123" s="610">
        <v>52.02312138728324</v>
      </c>
    </row>
    <row r="124" spans="1:10" ht="15.95" customHeight="1">
      <c r="A124" s="608" t="s">
        <v>36</v>
      </c>
      <c r="B124" s="661"/>
      <c r="C124" s="662"/>
      <c r="D124" s="662"/>
      <c r="E124" s="662"/>
      <c r="F124" s="507"/>
      <c r="G124" s="662"/>
      <c r="H124" s="662"/>
      <c r="I124" s="505"/>
      <c r="J124" s="609"/>
    </row>
    <row r="125" spans="1:10" ht="15.95" customHeight="1">
      <c r="A125" s="54" t="s">
        <v>217</v>
      </c>
      <c r="B125" s="657">
        <v>172</v>
      </c>
      <c r="C125" s="658">
        <v>47</v>
      </c>
      <c r="D125" s="658">
        <v>22</v>
      </c>
      <c r="E125" s="658">
        <v>69</v>
      </c>
      <c r="F125" s="230">
        <v>40.116279069767444</v>
      </c>
      <c r="G125" s="658">
        <v>58</v>
      </c>
      <c r="H125" s="658">
        <v>45</v>
      </c>
      <c r="I125" s="228">
        <v>103</v>
      </c>
      <c r="J125" s="610">
        <v>59.883720930232556</v>
      </c>
    </row>
    <row r="126" spans="1:10" ht="15.95" customHeight="1">
      <c r="A126" s="54" t="s">
        <v>218</v>
      </c>
      <c r="B126" s="657">
        <v>162</v>
      </c>
      <c r="C126" s="658">
        <v>37</v>
      </c>
      <c r="D126" s="658">
        <v>23</v>
      </c>
      <c r="E126" s="658">
        <v>60</v>
      </c>
      <c r="F126" s="230">
        <v>37.037037037037038</v>
      </c>
      <c r="G126" s="658">
        <v>59</v>
      </c>
      <c r="H126" s="658">
        <v>43</v>
      </c>
      <c r="I126" s="228">
        <v>102</v>
      </c>
      <c r="J126" s="610">
        <v>62.962962962962962</v>
      </c>
    </row>
    <row r="127" spans="1:10" ht="15.95" customHeight="1">
      <c r="A127" s="54" t="s">
        <v>219</v>
      </c>
      <c r="B127" s="657">
        <v>164</v>
      </c>
      <c r="C127" s="658">
        <v>44</v>
      </c>
      <c r="D127" s="658">
        <v>22</v>
      </c>
      <c r="E127" s="658">
        <v>66</v>
      </c>
      <c r="F127" s="230">
        <v>40.243902439024389</v>
      </c>
      <c r="G127" s="658">
        <v>58</v>
      </c>
      <c r="H127" s="658">
        <v>40</v>
      </c>
      <c r="I127" s="228">
        <v>98</v>
      </c>
      <c r="J127" s="610">
        <v>59.756097560975611</v>
      </c>
    </row>
    <row r="128" spans="1:10" ht="15.95" customHeight="1">
      <c r="A128" s="54" t="s">
        <v>220</v>
      </c>
      <c r="B128" s="657">
        <v>179</v>
      </c>
      <c r="C128" s="658">
        <v>37</v>
      </c>
      <c r="D128" s="658">
        <v>26</v>
      </c>
      <c r="E128" s="658">
        <v>63</v>
      </c>
      <c r="F128" s="230">
        <v>35.195530726256983</v>
      </c>
      <c r="G128" s="658">
        <v>56</v>
      </c>
      <c r="H128" s="658">
        <v>60</v>
      </c>
      <c r="I128" s="228">
        <v>116</v>
      </c>
      <c r="J128" s="610">
        <v>64.80446927374301</v>
      </c>
    </row>
    <row r="129" spans="1:10" ht="15.95" customHeight="1">
      <c r="A129" s="54" t="s">
        <v>239</v>
      </c>
      <c r="B129" s="657">
        <v>159</v>
      </c>
      <c r="C129" s="658">
        <v>33</v>
      </c>
      <c r="D129" s="658">
        <v>32</v>
      </c>
      <c r="E129" s="658">
        <v>65</v>
      </c>
      <c r="F129" s="230">
        <v>40.880503144654085</v>
      </c>
      <c r="G129" s="658">
        <v>61</v>
      </c>
      <c r="H129" s="658">
        <v>33</v>
      </c>
      <c r="I129" s="228">
        <v>94</v>
      </c>
      <c r="J129" s="610">
        <v>59.119496855345915</v>
      </c>
    </row>
    <row r="130" spans="1:10" ht="15.95" customHeight="1">
      <c r="A130" s="54" t="s">
        <v>282</v>
      </c>
      <c r="B130" s="657">
        <v>167</v>
      </c>
      <c r="C130" s="658">
        <v>38</v>
      </c>
      <c r="D130" s="658">
        <v>26</v>
      </c>
      <c r="E130" s="658">
        <v>64</v>
      </c>
      <c r="F130" s="230">
        <v>38.32335329341317</v>
      </c>
      <c r="G130" s="658">
        <v>63</v>
      </c>
      <c r="H130" s="658">
        <v>40</v>
      </c>
      <c r="I130" s="228">
        <v>103</v>
      </c>
      <c r="J130" s="610">
        <v>61.67664670658683</v>
      </c>
    </row>
    <row r="131" spans="1:10" ht="15.95" customHeight="1">
      <c r="A131" s="54" t="s">
        <v>283</v>
      </c>
      <c r="B131" s="657">
        <v>212</v>
      </c>
      <c r="C131" s="658">
        <v>45</v>
      </c>
      <c r="D131" s="658">
        <v>38</v>
      </c>
      <c r="E131" s="658">
        <v>83</v>
      </c>
      <c r="F131" s="230">
        <v>39.150943396226417</v>
      </c>
      <c r="G131" s="658">
        <v>77</v>
      </c>
      <c r="H131" s="658">
        <v>52</v>
      </c>
      <c r="I131" s="228">
        <v>129</v>
      </c>
      <c r="J131" s="610">
        <v>60.849056603773583</v>
      </c>
    </row>
    <row r="132" spans="1:10" ht="15.95" customHeight="1">
      <c r="A132" s="54" t="s">
        <v>301</v>
      </c>
      <c r="B132" s="657">
        <v>185</v>
      </c>
      <c r="C132" s="658">
        <v>49</v>
      </c>
      <c r="D132" s="658">
        <v>35</v>
      </c>
      <c r="E132" s="658">
        <v>84</v>
      </c>
      <c r="F132" s="230">
        <v>45.405405405405403</v>
      </c>
      <c r="G132" s="658">
        <v>55</v>
      </c>
      <c r="H132" s="658">
        <v>46</v>
      </c>
      <c r="I132" s="228">
        <v>101</v>
      </c>
      <c r="J132" s="610">
        <v>54.594594594594597</v>
      </c>
    </row>
    <row r="133" spans="1:10" ht="15.95" customHeight="1">
      <c r="A133" s="54" t="s">
        <v>312</v>
      </c>
      <c r="B133" s="657">
        <v>183</v>
      </c>
      <c r="C133" s="658">
        <v>43</v>
      </c>
      <c r="D133" s="658">
        <v>36</v>
      </c>
      <c r="E133" s="658">
        <v>79</v>
      </c>
      <c r="F133" s="230">
        <v>43.169398907103826</v>
      </c>
      <c r="G133" s="658">
        <v>59</v>
      </c>
      <c r="H133" s="658">
        <v>45</v>
      </c>
      <c r="I133" s="228">
        <v>104</v>
      </c>
      <c r="J133" s="610">
        <v>56.830601092896174</v>
      </c>
    </row>
    <row r="134" spans="1:10" ht="15.95" customHeight="1">
      <c r="A134" s="54" t="s">
        <v>354</v>
      </c>
      <c r="B134" s="657">
        <v>194</v>
      </c>
      <c r="C134" s="658">
        <v>54</v>
      </c>
      <c r="D134" s="658">
        <v>44</v>
      </c>
      <c r="E134" s="658">
        <v>98</v>
      </c>
      <c r="F134" s="230">
        <v>50.515463917525771</v>
      </c>
      <c r="G134" s="658">
        <v>60</v>
      </c>
      <c r="H134" s="658">
        <v>36</v>
      </c>
      <c r="I134" s="228">
        <v>96</v>
      </c>
      <c r="J134" s="610">
        <v>49.484536082474229</v>
      </c>
    </row>
    <row r="135" spans="1:10" ht="15.95" customHeight="1">
      <c r="A135" s="54" t="s">
        <v>408</v>
      </c>
      <c r="B135" s="657">
        <v>212</v>
      </c>
      <c r="C135" s="658">
        <v>57</v>
      </c>
      <c r="D135" s="658">
        <v>34</v>
      </c>
      <c r="E135" s="658">
        <v>91</v>
      </c>
      <c r="F135" s="230">
        <v>42.924528301886795</v>
      </c>
      <c r="G135" s="658">
        <v>65</v>
      </c>
      <c r="H135" s="658">
        <v>56</v>
      </c>
      <c r="I135" s="228">
        <v>121</v>
      </c>
      <c r="J135" s="610">
        <v>57.075471698113205</v>
      </c>
    </row>
    <row r="136" spans="1:10" ht="15.95" customHeight="1">
      <c r="A136" s="608" t="s">
        <v>37</v>
      </c>
      <c r="B136" s="661"/>
      <c r="C136" s="662"/>
      <c r="D136" s="662"/>
      <c r="E136" s="662"/>
      <c r="F136" s="507"/>
      <c r="G136" s="662"/>
      <c r="H136" s="662"/>
      <c r="I136" s="505"/>
      <c r="J136" s="609"/>
    </row>
    <row r="137" spans="1:10" ht="15.95" customHeight="1">
      <c r="A137" s="54" t="s">
        <v>217</v>
      </c>
      <c r="B137" s="657">
        <v>259</v>
      </c>
      <c r="C137" s="658">
        <v>72</v>
      </c>
      <c r="D137" s="658">
        <v>49</v>
      </c>
      <c r="E137" s="658">
        <v>121</v>
      </c>
      <c r="F137" s="230">
        <v>46.71814671814672</v>
      </c>
      <c r="G137" s="658">
        <v>78</v>
      </c>
      <c r="H137" s="658">
        <v>60</v>
      </c>
      <c r="I137" s="228">
        <v>138</v>
      </c>
      <c r="J137" s="610">
        <v>53.28185328185328</v>
      </c>
    </row>
    <row r="138" spans="1:10" ht="15.95" customHeight="1">
      <c r="A138" s="54" t="s">
        <v>218</v>
      </c>
      <c r="B138" s="657">
        <v>259</v>
      </c>
      <c r="C138" s="658">
        <v>61</v>
      </c>
      <c r="D138" s="658">
        <v>39</v>
      </c>
      <c r="E138" s="658">
        <v>100</v>
      </c>
      <c r="F138" s="230">
        <v>38.610038610038607</v>
      </c>
      <c r="G138" s="658">
        <v>88</v>
      </c>
      <c r="H138" s="658">
        <v>71</v>
      </c>
      <c r="I138" s="228">
        <v>159</v>
      </c>
      <c r="J138" s="610">
        <v>61.389961389961393</v>
      </c>
    </row>
    <row r="139" spans="1:10" ht="15.95" customHeight="1">
      <c r="A139" s="54" t="s">
        <v>219</v>
      </c>
      <c r="B139" s="657">
        <v>223</v>
      </c>
      <c r="C139" s="658">
        <v>59</v>
      </c>
      <c r="D139" s="658">
        <v>37</v>
      </c>
      <c r="E139" s="658">
        <v>96</v>
      </c>
      <c r="F139" s="230">
        <v>43.049327354260093</v>
      </c>
      <c r="G139" s="658">
        <v>73</v>
      </c>
      <c r="H139" s="658">
        <v>54</v>
      </c>
      <c r="I139" s="228">
        <v>127</v>
      </c>
      <c r="J139" s="610">
        <v>56.950672645739907</v>
      </c>
    </row>
    <row r="140" spans="1:10" ht="15.95" customHeight="1">
      <c r="A140" s="54" t="s">
        <v>220</v>
      </c>
      <c r="B140" s="657">
        <v>258</v>
      </c>
      <c r="C140" s="658">
        <v>71</v>
      </c>
      <c r="D140" s="658">
        <v>43</v>
      </c>
      <c r="E140" s="658">
        <v>114</v>
      </c>
      <c r="F140" s="230">
        <v>44.186046511627907</v>
      </c>
      <c r="G140" s="658">
        <v>74</v>
      </c>
      <c r="H140" s="658">
        <v>70</v>
      </c>
      <c r="I140" s="228">
        <v>144</v>
      </c>
      <c r="J140" s="610">
        <v>55.813953488372093</v>
      </c>
    </row>
    <row r="141" spans="1:10" ht="15.95" customHeight="1">
      <c r="A141" s="54" t="s">
        <v>239</v>
      </c>
      <c r="B141" s="657">
        <v>261</v>
      </c>
      <c r="C141" s="658">
        <v>63</v>
      </c>
      <c r="D141" s="658">
        <v>51</v>
      </c>
      <c r="E141" s="658">
        <v>114</v>
      </c>
      <c r="F141" s="230">
        <v>43.678160919540232</v>
      </c>
      <c r="G141" s="658">
        <v>94</v>
      </c>
      <c r="H141" s="658">
        <v>53</v>
      </c>
      <c r="I141" s="228">
        <v>147</v>
      </c>
      <c r="J141" s="610">
        <v>56.321839080459768</v>
      </c>
    </row>
    <row r="142" spans="1:10" ht="15.95" customHeight="1">
      <c r="A142" s="54" t="s">
        <v>282</v>
      </c>
      <c r="B142" s="657">
        <v>297</v>
      </c>
      <c r="C142" s="658">
        <v>66</v>
      </c>
      <c r="D142" s="658">
        <v>64</v>
      </c>
      <c r="E142" s="658">
        <v>130</v>
      </c>
      <c r="F142" s="230">
        <v>43.771043771043772</v>
      </c>
      <c r="G142" s="658">
        <v>91</v>
      </c>
      <c r="H142" s="658">
        <v>76</v>
      </c>
      <c r="I142" s="228">
        <v>167</v>
      </c>
      <c r="J142" s="610">
        <v>56.228956228956228</v>
      </c>
    </row>
    <row r="143" spans="1:10" ht="15.95" customHeight="1">
      <c r="A143" s="54" t="s">
        <v>283</v>
      </c>
      <c r="B143" s="657">
        <v>288</v>
      </c>
      <c r="C143" s="658">
        <v>72</v>
      </c>
      <c r="D143" s="658">
        <v>55</v>
      </c>
      <c r="E143" s="658">
        <v>127</v>
      </c>
      <c r="F143" s="230">
        <v>44.097222222222221</v>
      </c>
      <c r="G143" s="658">
        <v>94</v>
      </c>
      <c r="H143" s="658">
        <v>67</v>
      </c>
      <c r="I143" s="228">
        <v>161</v>
      </c>
      <c r="J143" s="610">
        <v>55.902777777777779</v>
      </c>
    </row>
    <row r="144" spans="1:10" ht="15.95" customHeight="1">
      <c r="A144" s="54" t="s">
        <v>301</v>
      </c>
      <c r="B144" s="657">
        <v>297</v>
      </c>
      <c r="C144" s="658">
        <v>87</v>
      </c>
      <c r="D144" s="658">
        <v>52</v>
      </c>
      <c r="E144" s="658">
        <v>139</v>
      </c>
      <c r="F144" s="230">
        <v>46.801346801346803</v>
      </c>
      <c r="G144" s="658">
        <v>89</v>
      </c>
      <c r="H144" s="658">
        <v>69</v>
      </c>
      <c r="I144" s="228">
        <v>158</v>
      </c>
      <c r="J144" s="610">
        <v>53.198653198653197</v>
      </c>
    </row>
    <row r="145" spans="1:10" ht="15.95" customHeight="1">
      <c r="A145" s="54" t="s">
        <v>312</v>
      </c>
      <c r="B145" s="657">
        <v>299</v>
      </c>
      <c r="C145" s="658">
        <v>73</v>
      </c>
      <c r="D145" s="658">
        <v>58</v>
      </c>
      <c r="E145" s="658">
        <v>131</v>
      </c>
      <c r="F145" s="230">
        <v>43.812709030100336</v>
      </c>
      <c r="G145" s="658">
        <v>96</v>
      </c>
      <c r="H145" s="658">
        <v>72</v>
      </c>
      <c r="I145" s="228">
        <v>168</v>
      </c>
      <c r="J145" s="610">
        <v>56.187290969899664</v>
      </c>
    </row>
    <row r="146" spans="1:10" ht="15.95" customHeight="1">
      <c r="A146" s="54" t="s">
        <v>354</v>
      </c>
      <c r="B146" s="657">
        <v>344</v>
      </c>
      <c r="C146" s="658">
        <v>94</v>
      </c>
      <c r="D146" s="658">
        <v>77</v>
      </c>
      <c r="E146" s="658">
        <v>171</v>
      </c>
      <c r="F146" s="230">
        <v>49.709302325581397</v>
      </c>
      <c r="G146" s="658">
        <v>92</v>
      </c>
      <c r="H146" s="658">
        <v>81</v>
      </c>
      <c r="I146" s="228">
        <v>173</v>
      </c>
      <c r="J146" s="610">
        <v>50.290697674418603</v>
      </c>
    </row>
    <row r="147" spans="1:10" ht="15.95" customHeight="1">
      <c r="A147" s="1032" t="s">
        <v>408</v>
      </c>
      <c r="B147" s="659">
        <v>309</v>
      </c>
      <c r="C147" s="660">
        <v>87</v>
      </c>
      <c r="D147" s="660">
        <v>73</v>
      </c>
      <c r="E147" s="660">
        <v>160</v>
      </c>
      <c r="F147" s="227">
        <v>51.779935275080909</v>
      </c>
      <c r="G147" s="660">
        <v>85</v>
      </c>
      <c r="H147" s="660">
        <v>64</v>
      </c>
      <c r="I147" s="226">
        <v>149</v>
      </c>
      <c r="J147" s="611">
        <v>48.220064724919091</v>
      </c>
    </row>
    <row r="148" spans="1:10" ht="15.95" customHeight="1">
      <c r="A148" s="13"/>
      <c r="B148" s="11"/>
      <c r="C148" s="228"/>
      <c r="D148" s="228"/>
      <c r="E148" s="229"/>
      <c r="F148" s="230"/>
      <c r="G148" s="228"/>
      <c r="H148" s="228"/>
      <c r="I148" s="228"/>
      <c r="J148" s="230"/>
    </row>
    <row r="149" spans="1:10" ht="20.100000000000001" customHeight="1">
      <c r="A149" s="4" t="s">
        <v>69</v>
      </c>
      <c r="B149" s="10"/>
    </row>
    <row r="150" spans="1:10" ht="20.100000000000001" customHeight="1">
      <c r="A150" s="4" t="s">
        <v>97</v>
      </c>
    </row>
    <row r="151" spans="1:10" ht="20.100000000000001" customHeight="1">
      <c r="A151" s="4" t="s">
        <v>55</v>
      </c>
      <c r="B151" s="6"/>
    </row>
    <row r="152" spans="1:10" s="6" customFormat="1" ht="20.100000000000001" customHeight="1">
      <c r="A152" s="6" t="s">
        <v>579</v>
      </c>
      <c r="C152" s="14"/>
      <c r="D152" s="14"/>
      <c r="E152" s="221"/>
      <c r="F152" s="224"/>
      <c r="G152" s="14"/>
      <c r="H152" s="14"/>
      <c r="I152" s="14"/>
      <c r="J152" s="224"/>
    </row>
    <row r="153" spans="1:10" s="6" customFormat="1" ht="20.100000000000001" customHeight="1">
      <c r="A153" s="6" t="s">
        <v>580</v>
      </c>
      <c r="C153" s="14"/>
      <c r="D153" s="14"/>
      <c r="E153" s="221"/>
      <c r="F153" s="224"/>
      <c r="G153" s="14"/>
      <c r="H153" s="14"/>
      <c r="I153" s="14"/>
      <c r="J153" s="224"/>
    </row>
    <row r="154" spans="1:10" s="7" customFormat="1" ht="20.100000000000001" customHeight="1">
      <c r="A154" s="218" t="s">
        <v>581</v>
      </c>
      <c r="B154" s="4"/>
      <c r="C154" s="219"/>
      <c r="D154" s="219"/>
      <c r="E154" s="223"/>
      <c r="F154" s="225"/>
      <c r="G154" s="219"/>
      <c r="H154" s="219"/>
      <c r="I154" s="219"/>
      <c r="J154" s="225"/>
    </row>
    <row r="155" spans="1:10" ht="55.5" customHeight="1">
      <c r="A155" s="1230" t="s">
        <v>582</v>
      </c>
      <c r="B155" s="1230"/>
      <c r="C155" s="1230"/>
      <c r="D155" s="1230"/>
      <c r="E155" s="1230"/>
      <c r="F155" s="1230"/>
      <c r="G155" s="1230"/>
      <c r="H155" s="1230"/>
      <c r="I155" s="1230"/>
      <c r="J155" s="1230"/>
    </row>
    <row r="156" spans="1:10" ht="20.100000000000001" customHeight="1"/>
    <row r="157" spans="1:10" ht="15.95" customHeight="1">
      <c r="A157" s="42" t="s">
        <v>397</v>
      </c>
    </row>
    <row r="158" spans="1:10" ht="15.95" customHeight="1"/>
    <row r="159" spans="1:10" ht="15.95" customHeight="1"/>
    <row r="160" spans="1:10" ht="15.95" customHeight="1">
      <c r="B160" s="10"/>
    </row>
    <row r="161" spans="2:2" ht="15.95" customHeight="1">
      <c r="B161" s="10"/>
    </row>
    <row r="162" spans="2:2" ht="15.95" customHeight="1">
      <c r="B162" s="10"/>
    </row>
    <row r="163" spans="2:2" ht="15.95" customHeight="1">
      <c r="B163" s="10"/>
    </row>
  </sheetData>
  <mergeCells count="6">
    <mergeCell ref="A155:J155"/>
    <mergeCell ref="C2:F2"/>
    <mergeCell ref="G2:J2"/>
    <mergeCell ref="B2:B3"/>
    <mergeCell ref="A1:J1"/>
    <mergeCell ref="A2:A3"/>
  </mergeCells>
  <phoneticPr fontId="12" type="noConversion"/>
  <pageMargins left="0.31496062992125984" right="0.31496062992125984" top="0.55118110236220474"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JE110"/>
  <sheetViews>
    <sheetView view="pageBreakPreview" zoomScaleNormal="100" zoomScaleSheetLayoutView="100" workbookViewId="0">
      <pane xSplit="1" ySplit="4" topLeftCell="B17" activePane="bottomRight" state="frozen"/>
      <selection activeCell="J105" sqref="J105"/>
      <selection pane="topRight" activeCell="J105" sqref="J105"/>
      <selection pane="bottomLeft" activeCell="J105" sqref="J105"/>
      <selection pane="bottomRight" activeCell="W12" sqref="W12"/>
    </sheetView>
  </sheetViews>
  <sheetFormatPr defaultRowHeight="18.95" customHeight="1"/>
  <cols>
    <col min="1" max="1" width="10.28515625" style="167" customWidth="1"/>
    <col min="2" max="2" width="6.7109375" style="148" customWidth="1"/>
    <col min="3" max="3" width="6.7109375" style="115" customWidth="1"/>
    <col min="4" max="4" width="6.7109375" style="85" customWidth="1"/>
    <col min="5" max="5" width="6.7109375" style="115" customWidth="1"/>
    <col min="6" max="8" width="6.7109375" style="85" customWidth="1"/>
    <col min="9" max="17" width="7.28515625" style="85" customWidth="1"/>
    <col min="18" max="18" width="6.7109375" style="85" customWidth="1"/>
    <col min="19" max="23" width="7.140625" style="115" customWidth="1"/>
    <col min="24" max="24" width="7.140625" style="85" customWidth="1"/>
    <col min="25" max="25" width="6.7109375" style="115" customWidth="1"/>
    <col min="26" max="26" width="6.7109375" style="85" customWidth="1"/>
    <col min="27" max="27" width="7.42578125" style="115" customWidth="1"/>
    <col min="28" max="28" width="6.28515625" style="148" customWidth="1"/>
    <col min="29" max="29" width="6.5703125" style="85" customWidth="1"/>
    <col min="30" max="30" width="6.5703125" style="148" customWidth="1"/>
    <col min="31" max="37" width="6.5703125" style="85" customWidth="1"/>
    <col min="38" max="38" width="6.7109375" style="85" customWidth="1"/>
    <col min="39" max="39" width="6.7109375" style="115" customWidth="1"/>
    <col min="40" max="48" width="6.7109375" style="85" customWidth="1"/>
    <col min="49" max="49" width="6.85546875" style="85" customWidth="1"/>
    <col min="50" max="50" width="6.85546875" style="148" customWidth="1"/>
    <col min="51" max="56" width="6.85546875" style="85" customWidth="1"/>
    <col min="57" max="57" width="8" style="85" bestFit="1" customWidth="1"/>
    <col min="58" max="58" width="7.28515625" style="85" customWidth="1"/>
    <col min="59" max="60" width="6.7109375" style="85" customWidth="1"/>
    <col min="61" max="67" width="6.7109375" style="115" customWidth="1"/>
    <col min="68" max="68" width="6.7109375" style="85" customWidth="1"/>
    <col min="69" max="69" width="6.7109375" style="115" customWidth="1"/>
    <col min="70" max="70" width="6.85546875" style="85" customWidth="1"/>
    <col min="71" max="71" width="6.7109375" style="85" customWidth="1"/>
    <col min="72" max="72" width="6.7109375" style="148" customWidth="1"/>
    <col min="73" max="80" width="6.7109375" style="85" customWidth="1"/>
    <col min="81" max="81" width="6.7109375" style="115" customWidth="1"/>
    <col min="82" max="82" width="6.7109375" style="85" customWidth="1"/>
    <col min="83" max="89" width="6.7109375" style="115" customWidth="1"/>
    <col min="90" max="90" width="6.7109375" style="85" customWidth="1"/>
    <col min="91" max="91" width="6.7109375" style="115" customWidth="1"/>
    <col min="92" max="92" width="6.5703125" style="85" customWidth="1"/>
    <col min="93" max="93" width="7.42578125" style="85" customWidth="1"/>
    <col min="94" max="94" width="7.42578125" style="148" customWidth="1"/>
    <col min="95" max="101" width="7.42578125" style="85" customWidth="1"/>
    <col min="102" max="102" width="6.7109375" style="85" customWidth="1"/>
    <col min="103" max="103" width="6.7109375" style="115" customWidth="1"/>
    <col min="104" max="104" width="6.7109375" style="85" customWidth="1"/>
    <col min="105" max="108" width="6.7109375" style="115" customWidth="1"/>
    <col min="109" max="109" width="7.42578125" style="115" bestFit="1" customWidth="1"/>
    <col min="110" max="111" width="7.42578125" style="115" customWidth="1"/>
    <col min="112" max="112" width="6.7109375" style="85" customWidth="1"/>
    <col min="113" max="113" width="6.7109375" style="115" customWidth="1"/>
    <col min="114" max="114" width="6.5703125" style="85" customWidth="1"/>
    <col min="115" max="123" width="7" style="85" customWidth="1"/>
    <col min="124" max="124" width="6.7109375" style="85" customWidth="1"/>
    <col min="125" max="125" width="6.7109375" style="115" customWidth="1"/>
    <col min="126" max="126" width="6.7109375" style="85" customWidth="1"/>
    <col min="127" max="133" width="6.7109375" style="115" customWidth="1"/>
    <col min="134" max="134" width="6.7109375" style="85" customWidth="1"/>
    <col min="135" max="135" width="6.7109375" style="115" customWidth="1"/>
    <col min="136" max="136" width="6.42578125" style="85" customWidth="1"/>
    <col min="137" max="145" width="7.140625" style="85" customWidth="1"/>
    <col min="146" max="146" width="6.7109375" style="85" customWidth="1"/>
    <col min="147" max="147" width="6.7109375" style="115" customWidth="1"/>
    <col min="148" max="148" width="7.42578125" style="85" customWidth="1"/>
    <col min="149" max="155" width="6.7109375" style="115" customWidth="1"/>
    <col min="156" max="156" width="7.42578125" style="85" customWidth="1"/>
    <col min="157" max="157" width="7.42578125" style="115" customWidth="1"/>
    <col min="158" max="158" width="6.28515625" style="85" customWidth="1"/>
    <col min="159" max="167" width="7.140625" style="85" customWidth="1"/>
    <col min="168" max="168" width="6.7109375" style="85" customWidth="1"/>
    <col min="169" max="169" width="6.7109375" style="115" customWidth="1"/>
    <col min="170" max="170" width="6.7109375" style="85" customWidth="1"/>
    <col min="171" max="177" width="6.7109375" style="115" customWidth="1"/>
    <col min="178" max="178" width="6.7109375" style="85" customWidth="1"/>
    <col min="179" max="179" width="6.7109375" style="115" customWidth="1"/>
    <col min="180" max="180" width="6.5703125" style="85" customWidth="1"/>
    <col min="181" max="189" width="7.42578125" style="85" customWidth="1"/>
    <col min="190" max="190" width="6.7109375" style="85" customWidth="1"/>
    <col min="191" max="191" width="6.7109375" style="115" customWidth="1"/>
    <col min="192" max="192" width="6.7109375" style="85" customWidth="1"/>
    <col min="193" max="199" width="6.7109375" style="115" customWidth="1"/>
    <col min="200" max="200" width="6.7109375" style="85" customWidth="1"/>
    <col min="201" max="201" width="6.7109375" style="115" customWidth="1"/>
    <col min="202" max="202" width="6.85546875" style="148" customWidth="1"/>
    <col min="203" max="211" width="6.5703125" style="85" customWidth="1"/>
    <col min="212" max="233" width="6.28515625" style="85" customWidth="1"/>
    <col min="234" max="234" width="6.28515625" style="148" customWidth="1"/>
    <col min="235" max="235" width="6.28515625" style="85" customWidth="1"/>
    <col min="236" max="236" width="6.28515625" style="148" customWidth="1"/>
    <col min="237" max="245" width="6.28515625" style="85" customWidth="1"/>
    <col min="246" max="246" width="6.28515625" style="144" customWidth="1"/>
    <col min="247" max="247" width="6.28515625" style="173" customWidth="1"/>
    <col min="248" max="248" width="6.28515625" style="148" customWidth="1"/>
    <col min="249" max="255" width="6.28515625" style="85" customWidth="1"/>
    <col min="256" max="16384" width="9.140625" style="144"/>
  </cols>
  <sheetData>
    <row r="1" spans="1:265" ht="18.95" customHeight="1">
      <c r="A1" s="149" t="s">
        <v>197</v>
      </c>
      <c r="B1" s="85" t="s">
        <v>583</v>
      </c>
      <c r="D1" s="148"/>
      <c r="G1" s="115"/>
      <c r="AL1" s="85" t="s">
        <v>198</v>
      </c>
      <c r="AM1" s="85"/>
      <c r="AO1" s="115"/>
      <c r="AP1" s="115"/>
      <c r="AQ1" s="115"/>
      <c r="AR1" s="115"/>
      <c r="AS1" s="115"/>
      <c r="BF1" s="148"/>
      <c r="CB1" s="148" t="s">
        <v>198</v>
      </c>
      <c r="CM1" s="156"/>
      <c r="CN1" s="116"/>
      <c r="CO1" s="116"/>
      <c r="CP1" s="155"/>
      <c r="CQ1" s="116"/>
      <c r="CR1" s="116"/>
      <c r="CS1" s="116"/>
      <c r="CT1" s="116"/>
      <c r="CU1" s="116"/>
      <c r="CV1" s="116"/>
      <c r="CW1" s="116"/>
      <c r="CX1" s="266"/>
      <c r="CY1" s="306"/>
      <c r="CZ1" s="266"/>
      <c r="DA1" s="306"/>
      <c r="DB1" s="306"/>
      <c r="DC1" s="306"/>
      <c r="DD1" s="306"/>
      <c r="DE1" s="306"/>
      <c r="DF1" s="306"/>
      <c r="DG1" s="306"/>
      <c r="DH1" s="266"/>
      <c r="DI1" s="306"/>
      <c r="DJ1" s="266"/>
      <c r="DK1" s="266"/>
      <c r="DL1" s="266"/>
      <c r="DM1" s="266"/>
      <c r="DN1" s="266"/>
      <c r="DO1" s="266"/>
      <c r="DP1" s="266"/>
      <c r="DQ1" s="266"/>
      <c r="DR1" s="266"/>
      <c r="DS1" s="266"/>
      <c r="DT1" s="266" t="s">
        <v>198</v>
      </c>
      <c r="DU1" s="306"/>
      <c r="DV1" s="266"/>
      <c r="DW1" s="306"/>
      <c r="DX1" s="306"/>
      <c r="DY1" s="306"/>
      <c r="DZ1" s="306"/>
      <c r="EA1" s="306"/>
      <c r="EB1" s="306"/>
      <c r="EC1" s="306"/>
      <c r="ED1" s="266"/>
      <c r="EE1" s="306"/>
      <c r="EF1" s="266"/>
      <c r="EG1" s="266"/>
      <c r="EH1" s="266"/>
      <c r="EI1" s="266"/>
      <c r="EJ1" s="266"/>
      <c r="EK1" s="266"/>
      <c r="EL1" s="266"/>
      <c r="EM1" s="266"/>
      <c r="EN1" s="266"/>
      <c r="EO1" s="266"/>
      <c r="EP1" s="266"/>
      <c r="EQ1" s="306"/>
      <c r="ER1" s="266"/>
      <c r="ES1" s="306"/>
      <c r="ET1" s="306"/>
      <c r="EU1" s="306"/>
      <c r="EV1" s="306"/>
      <c r="EW1" s="306"/>
      <c r="EX1" s="306"/>
      <c r="EY1" s="306"/>
      <c r="EZ1" s="266"/>
      <c r="FA1" s="306"/>
      <c r="FB1" s="266"/>
      <c r="FC1" s="266"/>
      <c r="FD1" s="266"/>
      <c r="FE1" s="266"/>
      <c r="FF1" s="266"/>
      <c r="FG1" s="266"/>
      <c r="FH1" s="266"/>
      <c r="FI1" s="266"/>
      <c r="FJ1" s="266"/>
      <c r="FK1" s="266"/>
      <c r="FL1" s="266" t="s">
        <v>198</v>
      </c>
      <c r="FM1" s="306"/>
      <c r="FN1" s="266"/>
      <c r="FO1" s="306"/>
      <c r="FP1" s="306"/>
      <c r="FQ1" s="306"/>
      <c r="FR1" s="306"/>
      <c r="FS1" s="306"/>
      <c r="FT1" s="306"/>
      <c r="FU1" s="306"/>
      <c r="FV1" s="266"/>
      <c r="FW1" s="306"/>
      <c r="FX1" s="266"/>
      <c r="FY1" s="266"/>
      <c r="FZ1" s="266"/>
      <c r="GA1" s="266"/>
      <c r="GB1" s="266"/>
      <c r="GC1" s="266"/>
      <c r="GD1" s="266"/>
      <c r="GE1" s="266"/>
      <c r="GF1" s="266"/>
      <c r="GG1" s="266"/>
      <c r="GH1" s="266"/>
      <c r="GI1" s="306"/>
      <c r="GJ1" s="266"/>
      <c r="GK1" s="306"/>
      <c r="GL1" s="306"/>
      <c r="GM1" s="306"/>
      <c r="GN1" s="306"/>
      <c r="GO1" s="306"/>
      <c r="GP1" s="306"/>
      <c r="GQ1" s="306"/>
      <c r="GR1" s="266"/>
      <c r="GS1" s="306"/>
      <c r="GT1" s="616"/>
      <c r="GU1" s="266"/>
      <c r="GV1" s="266"/>
      <c r="GW1" s="266"/>
      <c r="GX1" s="266"/>
      <c r="GY1" s="266"/>
      <c r="GZ1" s="266"/>
      <c r="HA1" s="266"/>
      <c r="HB1" s="266"/>
      <c r="HC1" s="266"/>
      <c r="HD1" s="266" t="s">
        <v>198</v>
      </c>
      <c r="HE1" s="266"/>
      <c r="HF1" s="266"/>
      <c r="HG1" s="266"/>
      <c r="HH1" s="266"/>
      <c r="HI1" s="266"/>
      <c r="HJ1" s="266"/>
      <c r="HK1" s="266"/>
      <c r="HL1" s="266"/>
      <c r="HM1" s="266"/>
      <c r="HN1" s="266"/>
      <c r="HO1" s="266"/>
      <c r="HP1" s="266"/>
      <c r="HQ1" s="266"/>
      <c r="HR1" s="266"/>
      <c r="HS1" s="266"/>
      <c r="HT1" s="266"/>
      <c r="HU1" s="266"/>
      <c r="HV1" s="266"/>
      <c r="HW1" s="266"/>
      <c r="HX1" s="266"/>
      <c r="HY1" s="266"/>
      <c r="HZ1" s="266"/>
      <c r="IA1" s="266"/>
      <c r="IB1" s="266"/>
      <c r="IC1" s="266"/>
      <c r="ID1" s="266"/>
      <c r="IE1" s="266"/>
      <c r="IF1" s="266"/>
      <c r="IG1" s="266"/>
      <c r="IH1" s="266"/>
      <c r="II1" s="266"/>
      <c r="IJ1" s="266"/>
      <c r="IK1" s="266"/>
      <c r="IL1" s="266"/>
      <c r="IM1" s="306"/>
      <c r="IN1" s="266"/>
      <c r="IO1" s="306"/>
      <c r="IP1" s="306"/>
      <c r="IQ1" s="306"/>
      <c r="IR1" s="306"/>
      <c r="IS1" s="306"/>
      <c r="IT1" s="306"/>
      <c r="IU1" s="306"/>
    </row>
    <row r="2" spans="1:265" s="152" customFormat="1" ht="21.75" customHeight="1">
      <c r="A2" s="1240" t="s">
        <v>24</v>
      </c>
      <c r="B2" s="1239" t="s">
        <v>26</v>
      </c>
      <c r="C2" s="1239"/>
      <c r="D2" s="1239"/>
      <c r="E2" s="1239"/>
      <c r="F2" s="1239"/>
      <c r="G2" s="1239"/>
      <c r="H2" s="1239"/>
      <c r="I2" s="1239"/>
      <c r="J2" s="1243"/>
      <c r="K2" s="1243"/>
      <c r="L2" s="523"/>
      <c r="M2" s="523"/>
      <c r="N2" s="523"/>
      <c r="O2" s="523"/>
      <c r="P2" s="523"/>
      <c r="Q2" s="523"/>
      <c r="R2" s="523"/>
      <c r="S2" s="523"/>
      <c r="T2" s="523"/>
      <c r="U2" s="523"/>
      <c r="V2" s="523"/>
      <c r="W2" s="523"/>
      <c r="X2" s="637" t="s">
        <v>27</v>
      </c>
      <c r="Y2" s="637"/>
      <c r="Z2" s="637"/>
      <c r="AA2" s="637"/>
      <c r="AB2" s="637"/>
      <c r="AC2" s="637"/>
      <c r="AD2" s="637"/>
      <c r="AE2" s="637"/>
      <c r="AF2" s="637"/>
      <c r="AG2" s="637"/>
      <c r="AH2" s="509"/>
      <c r="AI2" s="509"/>
      <c r="AJ2" s="509"/>
      <c r="AK2" s="509"/>
      <c r="AL2" s="509"/>
      <c r="AM2" s="509"/>
      <c r="AN2" s="509"/>
      <c r="AO2" s="509"/>
      <c r="AP2" s="509"/>
      <c r="AQ2" s="509"/>
      <c r="AR2" s="943"/>
      <c r="AS2" s="943"/>
      <c r="AT2" s="650" t="s">
        <v>28</v>
      </c>
      <c r="AU2" s="650"/>
      <c r="AV2" s="650"/>
      <c r="AW2" s="650"/>
      <c r="AX2" s="650"/>
      <c r="AY2" s="650"/>
      <c r="AZ2" s="650"/>
      <c r="BA2" s="650"/>
      <c r="BB2" s="650"/>
      <c r="BC2" s="650"/>
      <c r="BD2" s="208"/>
      <c r="BE2" s="208"/>
      <c r="BF2" s="208"/>
      <c r="BG2" s="208"/>
      <c r="BH2" s="208"/>
      <c r="BI2" s="208"/>
      <c r="BJ2" s="208"/>
      <c r="BK2" s="208"/>
      <c r="BL2" s="208"/>
      <c r="BM2" s="208"/>
      <c r="BN2" s="941"/>
      <c r="BO2" s="941"/>
      <c r="BP2" s="637" t="s">
        <v>29</v>
      </c>
      <c r="BQ2" s="637"/>
      <c r="BR2" s="637"/>
      <c r="BS2" s="637"/>
      <c r="BT2" s="637"/>
      <c r="BU2" s="637"/>
      <c r="BV2" s="637"/>
      <c r="BW2" s="637"/>
      <c r="BX2" s="637"/>
      <c r="BY2" s="637"/>
      <c r="BZ2" s="509"/>
      <c r="CA2" s="509"/>
      <c r="CB2" s="509"/>
      <c r="CC2" s="509"/>
      <c r="CD2" s="509"/>
      <c r="CE2" s="509"/>
      <c r="CF2" s="509"/>
      <c r="CG2" s="509"/>
      <c r="CH2" s="509"/>
      <c r="CI2" s="509"/>
      <c r="CJ2" s="943"/>
      <c r="CK2" s="943"/>
      <c r="CL2" s="650" t="s">
        <v>30</v>
      </c>
      <c r="CM2" s="650"/>
      <c r="CN2" s="650"/>
      <c r="CO2" s="650"/>
      <c r="CP2" s="650"/>
      <c r="CQ2" s="650"/>
      <c r="CR2" s="650"/>
      <c r="CS2" s="650"/>
      <c r="CT2" s="650"/>
      <c r="CU2" s="650"/>
      <c r="CV2" s="208"/>
      <c r="CW2" s="208"/>
      <c r="CX2" s="208"/>
      <c r="CY2" s="208"/>
      <c r="CZ2" s="208"/>
      <c r="DA2" s="208"/>
      <c r="DB2" s="208"/>
      <c r="DC2" s="208"/>
      <c r="DD2" s="208"/>
      <c r="DE2" s="208"/>
      <c r="DF2" s="941"/>
      <c r="DG2" s="941"/>
      <c r="DH2" s="637" t="s">
        <v>31</v>
      </c>
      <c r="DI2" s="637"/>
      <c r="DJ2" s="637"/>
      <c r="DK2" s="637"/>
      <c r="DL2" s="637"/>
      <c r="DM2" s="637"/>
      <c r="DN2" s="637"/>
      <c r="DO2" s="637"/>
      <c r="DP2" s="637"/>
      <c r="DQ2" s="637"/>
      <c r="DR2" s="509"/>
      <c r="DS2" s="509"/>
      <c r="DT2" s="509"/>
      <c r="DU2" s="509"/>
      <c r="DV2" s="509"/>
      <c r="DW2" s="509"/>
      <c r="DX2" s="509"/>
      <c r="DY2" s="509"/>
      <c r="DZ2" s="509"/>
      <c r="EA2" s="509"/>
      <c r="EB2" s="943"/>
      <c r="EC2" s="943"/>
      <c r="ED2" s="650" t="s">
        <v>32</v>
      </c>
      <c r="EE2" s="650"/>
      <c r="EF2" s="650"/>
      <c r="EG2" s="650"/>
      <c r="EH2" s="650"/>
      <c r="EI2" s="650"/>
      <c r="EJ2" s="650"/>
      <c r="EK2" s="650"/>
      <c r="EL2" s="650"/>
      <c r="EM2" s="650"/>
      <c r="EN2" s="208"/>
      <c r="EO2" s="208"/>
      <c r="EP2" s="208"/>
      <c r="EQ2" s="208"/>
      <c r="ER2" s="208"/>
      <c r="ES2" s="208"/>
      <c r="ET2" s="208"/>
      <c r="EU2" s="208"/>
      <c r="EV2" s="208"/>
      <c r="EW2" s="208"/>
      <c r="EX2" s="941"/>
      <c r="EY2" s="941"/>
      <c r="EZ2" s="637" t="s">
        <v>33</v>
      </c>
      <c r="FA2" s="637"/>
      <c r="FB2" s="637"/>
      <c r="FC2" s="637"/>
      <c r="FD2" s="637"/>
      <c r="FE2" s="637"/>
      <c r="FF2" s="637"/>
      <c r="FG2" s="637"/>
      <c r="FH2" s="637"/>
      <c r="FI2" s="637"/>
      <c r="FJ2" s="509"/>
      <c r="FK2" s="509"/>
      <c r="FL2" s="509"/>
      <c r="FM2" s="509"/>
      <c r="FN2" s="509"/>
      <c r="FO2" s="509"/>
      <c r="FP2" s="509"/>
      <c r="FQ2" s="509"/>
      <c r="FR2" s="509"/>
      <c r="FS2" s="509"/>
      <c r="FT2" s="946"/>
      <c r="FU2" s="946"/>
      <c r="FV2" s="650" t="s">
        <v>34</v>
      </c>
      <c r="FW2" s="650"/>
      <c r="FX2" s="650"/>
      <c r="FY2" s="650"/>
      <c r="FZ2" s="650"/>
      <c r="GA2" s="650"/>
      <c r="GB2" s="650"/>
      <c r="GC2" s="650"/>
      <c r="GD2" s="650"/>
      <c r="GE2" s="650"/>
      <c r="GF2" s="208"/>
      <c r="GG2" s="208"/>
      <c r="GH2" s="208"/>
      <c r="GI2" s="208"/>
      <c r="GJ2" s="208"/>
      <c r="GK2" s="208"/>
      <c r="GL2" s="208"/>
      <c r="GM2" s="208"/>
      <c r="GN2" s="208"/>
      <c r="GO2" s="208"/>
      <c r="GP2" s="944"/>
      <c r="GQ2" s="944"/>
      <c r="GR2" s="637" t="s">
        <v>35</v>
      </c>
      <c r="GS2" s="637"/>
      <c r="GT2" s="637"/>
      <c r="GU2" s="637"/>
      <c r="GV2" s="637"/>
      <c r="GW2" s="637"/>
      <c r="GX2" s="637"/>
      <c r="GY2" s="637"/>
      <c r="GZ2" s="637"/>
      <c r="HA2" s="637"/>
      <c r="HB2" s="509"/>
      <c r="HC2" s="509"/>
      <c r="HD2" s="509"/>
      <c r="HE2" s="509"/>
      <c r="HF2" s="509"/>
      <c r="HG2" s="509"/>
      <c r="HH2" s="509"/>
      <c r="HI2" s="509"/>
      <c r="HJ2" s="509"/>
      <c r="HK2" s="509"/>
      <c r="HL2" s="946"/>
      <c r="HM2" s="946"/>
      <c r="HN2" s="650" t="s">
        <v>36</v>
      </c>
      <c r="HO2" s="650"/>
      <c r="HP2" s="650"/>
      <c r="HQ2" s="650"/>
      <c r="HR2" s="650"/>
      <c r="HS2" s="650"/>
      <c r="HT2" s="650"/>
      <c r="HU2" s="650"/>
      <c r="HV2" s="650"/>
      <c r="HW2" s="650"/>
      <c r="HX2" s="208"/>
      <c r="HY2" s="208"/>
      <c r="HZ2" s="208"/>
      <c r="IA2" s="208"/>
      <c r="IB2" s="208"/>
      <c r="IC2" s="208"/>
      <c r="ID2" s="208"/>
      <c r="IE2" s="208"/>
      <c r="IF2" s="208"/>
      <c r="IG2" s="208"/>
      <c r="IH2" s="944"/>
      <c r="II2" s="944"/>
      <c r="IJ2" s="637" t="s">
        <v>37</v>
      </c>
      <c r="IK2" s="637"/>
      <c r="IL2" s="637"/>
      <c r="IM2" s="637"/>
      <c r="IN2" s="637"/>
      <c r="IO2" s="637"/>
      <c r="IP2" s="637"/>
      <c r="IQ2" s="637"/>
      <c r="IR2" s="637"/>
      <c r="IS2" s="637"/>
      <c r="IT2" s="617"/>
      <c r="IU2" s="617"/>
      <c r="IV2" s="617"/>
      <c r="IW2" s="617"/>
      <c r="IX2" s="617"/>
      <c r="IY2" s="617"/>
      <c r="IZ2" s="509"/>
      <c r="JA2" s="509"/>
      <c r="JB2" s="867"/>
      <c r="JC2" s="867"/>
      <c r="JD2" s="867"/>
      <c r="JE2" s="867"/>
    </row>
    <row r="3" spans="1:265" s="152" customFormat="1" ht="18.95" customHeight="1">
      <c r="A3" s="1241"/>
      <c r="B3" s="1239" t="s">
        <v>139</v>
      </c>
      <c r="C3" s="1239"/>
      <c r="D3" s="1239" t="s">
        <v>151</v>
      </c>
      <c r="E3" s="1239"/>
      <c r="F3" s="1239" t="s">
        <v>160</v>
      </c>
      <c r="G3" s="1239"/>
      <c r="H3" s="1239" t="s">
        <v>201</v>
      </c>
      <c r="I3" s="1239"/>
      <c r="J3" s="1239" t="s">
        <v>238</v>
      </c>
      <c r="K3" s="1239"/>
      <c r="L3" s="1239" t="s">
        <v>276</v>
      </c>
      <c r="M3" s="1239"/>
      <c r="N3" s="1239" t="s">
        <v>277</v>
      </c>
      <c r="O3" s="1239"/>
      <c r="P3" s="1239" t="s">
        <v>299</v>
      </c>
      <c r="Q3" s="1239"/>
      <c r="R3" s="1239" t="s">
        <v>311</v>
      </c>
      <c r="S3" s="1239"/>
      <c r="T3" s="1239" t="s">
        <v>352</v>
      </c>
      <c r="U3" s="1239"/>
      <c r="V3" s="1239" t="s">
        <v>403</v>
      </c>
      <c r="W3" s="1239"/>
      <c r="X3" s="1238" t="s">
        <v>139</v>
      </c>
      <c r="Y3" s="1238"/>
      <c r="Z3" s="1238" t="s">
        <v>151</v>
      </c>
      <c r="AA3" s="1238"/>
      <c r="AB3" s="1238" t="s">
        <v>160</v>
      </c>
      <c r="AC3" s="1238"/>
      <c r="AD3" s="1238" t="s">
        <v>201</v>
      </c>
      <c r="AE3" s="1238"/>
      <c r="AF3" s="1238" t="s">
        <v>238</v>
      </c>
      <c r="AG3" s="1238"/>
      <c r="AH3" s="1238" t="s">
        <v>276</v>
      </c>
      <c r="AI3" s="1238"/>
      <c r="AJ3" s="1238" t="s">
        <v>277</v>
      </c>
      <c r="AK3" s="1238"/>
      <c r="AL3" s="1238" t="s">
        <v>299</v>
      </c>
      <c r="AM3" s="1238"/>
      <c r="AN3" s="1238" t="s">
        <v>311</v>
      </c>
      <c r="AO3" s="1238"/>
      <c r="AP3" s="1238" t="s">
        <v>352</v>
      </c>
      <c r="AQ3" s="1238"/>
      <c r="AR3" s="1238" t="s">
        <v>403</v>
      </c>
      <c r="AS3" s="1238"/>
      <c r="AT3" s="1239" t="s">
        <v>139</v>
      </c>
      <c r="AU3" s="1239"/>
      <c r="AV3" s="1239" t="s">
        <v>151</v>
      </c>
      <c r="AW3" s="1239"/>
      <c r="AX3" s="1239" t="s">
        <v>160</v>
      </c>
      <c r="AY3" s="1239"/>
      <c r="AZ3" s="1239" t="s">
        <v>201</v>
      </c>
      <c r="BA3" s="1239"/>
      <c r="BB3" s="1239" t="s">
        <v>238</v>
      </c>
      <c r="BC3" s="1239"/>
      <c r="BD3" s="1239" t="s">
        <v>276</v>
      </c>
      <c r="BE3" s="1239"/>
      <c r="BF3" s="1239" t="s">
        <v>277</v>
      </c>
      <c r="BG3" s="1239"/>
      <c r="BH3" s="1239" t="s">
        <v>299</v>
      </c>
      <c r="BI3" s="1239"/>
      <c r="BJ3" s="1239" t="s">
        <v>311</v>
      </c>
      <c r="BK3" s="1239"/>
      <c r="BL3" s="1239" t="s">
        <v>352</v>
      </c>
      <c r="BM3" s="1239"/>
      <c r="BN3" s="1239" t="s">
        <v>403</v>
      </c>
      <c r="BO3" s="1239"/>
      <c r="BP3" s="1238" t="s">
        <v>139</v>
      </c>
      <c r="BQ3" s="1238"/>
      <c r="BR3" s="1238" t="s">
        <v>151</v>
      </c>
      <c r="BS3" s="1238"/>
      <c r="BT3" s="1238" t="s">
        <v>160</v>
      </c>
      <c r="BU3" s="1238"/>
      <c r="BV3" s="1238" t="s">
        <v>201</v>
      </c>
      <c r="BW3" s="1238"/>
      <c r="BX3" s="1238" t="s">
        <v>238</v>
      </c>
      <c r="BY3" s="1238"/>
      <c r="BZ3" s="1238" t="s">
        <v>276</v>
      </c>
      <c r="CA3" s="1238"/>
      <c r="CB3" s="1238" t="s">
        <v>277</v>
      </c>
      <c r="CC3" s="1238"/>
      <c r="CD3" s="1238" t="s">
        <v>299</v>
      </c>
      <c r="CE3" s="1238"/>
      <c r="CF3" s="1238" t="s">
        <v>311</v>
      </c>
      <c r="CG3" s="1238"/>
      <c r="CH3" s="1238" t="s">
        <v>352</v>
      </c>
      <c r="CI3" s="1238"/>
      <c r="CJ3" s="1238" t="s">
        <v>403</v>
      </c>
      <c r="CK3" s="1238"/>
      <c r="CL3" s="1239" t="s">
        <v>139</v>
      </c>
      <c r="CM3" s="1239"/>
      <c r="CN3" s="1239" t="s">
        <v>151</v>
      </c>
      <c r="CO3" s="1239"/>
      <c r="CP3" s="1239" t="s">
        <v>160</v>
      </c>
      <c r="CQ3" s="1239"/>
      <c r="CR3" s="1239" t="s">
        <v>201</v>
      </c>
      <c r="CS3" s="1239"/>
      <c r="CT3" s="1239" t="s">
        <v>238</v>
      </c>
      <c r="CU3" s="1239"/>
      <c r="CV3" s="1239" t="s">
        <v>276</v>
      </c>
      <c r="CW3" s="1239"/>
      <c r="CX3" s="1239" t="s">
        <v>277</v>
      </c>
      <c r="CY3" s="1239"/>
      <c r="CZ3" s="1239" t="s">
        <v>299</v>
      </c>
      <c r="DA3" s="1239"/>
      <c r="DB3" s="1239" t="s">
        <v>311</v>
      </c>
      <c r="DC3" s="1239"/>
      <c r="DD3" s="1239" t="s">
        <v>352</v>
      </c>
      <c r="DE3" s="1239"/>
      <c r="DF3" s="1239" t="s">
        <v>403</v>
      </c>
      <c r="DG3" s="1239"/>
      <c r="DH3" s="1238" t="s">
        <v>139</v>
      </c>
      <c r="DI3" s="1238"/>
      <c r="DJ3" s="1238" t="s">
        <v>151</v>
      </c>
      <c r="DK3" s="1238"/>
      <c r="DL3" s="1238" t="s">
        <v>160</v>
      </c>
      <c r="DM3" s="1238"/>
      <c r="DN3" s="1238" t="s">
        <v>201</v>
      </c>
      <c r="DO3" s="1238"/>
      <c r="DP3" s="1238" t="s">
        <v>238</v>
      </c>
      <c r="DQ3" s="1238"/>
      <c r="DR3" s="1238" t="s">
        <v>276</v>
      </c>
      <c r="DS3" s="1238"/>
      <c r="DT3" s="1238" t="s">
        <v>277</v>
      </c>
      <c r="DU3" s="1238"/>
      <c r="DV3" s="1238" t="s">
        <v>299</v>
      </c>
      <c r="DW3" s="1238"/>
      <c r="DX3" s="1238" t="s">
        <v>311</v>
      </c>
      <c r="DY3" s="1238"/>
      <c r="DZ3" s="1238" t="s">
        <v>352</v>
      </c>
      <c r="EA3" s="1238"/>
      <c r="EB3" s="1238" t="s">
        <v>403</v>
      </c>
      <c r="EC3" s="1238"/>
      <c r="ED3" s="1239" t="s">
        <v>139</v>
      </c>
      <c r="EE3" s="1239"/>
      <c r="EF3" s="1239" t="s">
        <v>151</v>
      </c>
      <c r="EG3" s="1239"/>
      <c r="EH3" s="1239" t="s">
        <v>160</v>
      </c>
      <c r="EI3" s="1239"/>
      <c r="EJ3" s="1239" t="s">
        <v>201</v>
      </c>
      <c r="EK3" s="1239"/>
      <c r="EL3" s="1239" t="s">
        <v>238</v>
      </c>
      <c r="EM3" s="1239"/>
      <c r="EN3" s="1239" t="s">
        <v>276</v>
      </c>
      <c r="EO3" s="1239"/>
      <c r="EP3" s="1239" t="s">
        <v>277</v>
      </c>
      <c r="EQ3" s="1239"/>
      <c r="ER3" s="1239" t="s">
        <v>299</v>
      </c>
      <c r="ES3" s="1239"/>
      <c r="ET3" s="1239" t="s">
        <v>311</v>
      </c>
      <c r="EU3" s="1239"/>
      <c r="EV3" s="1239" t="s">
        <v>352</v>
      </c>
      <c r="EW3" s="1239"/>
      <c r="EX3" s="1239" t="s">
        <v>403</v>
      </c>
      <c r="EY3" s="1239"/>
      <c r="EZ3" s="1238" t="s">
        <v>139</v>
      </c>
      <c r="FA3" s="1238"/>
      <c r="FB3" s="1238" t="s">
        <v>151</v>
      </c>
      <c r="FC3" s="1238"/>
      <c r="FD3" s="1238" t="s">
        <v>160</v>
      </c>
      <c r="FE3" s="1238"/>
      <c r="FF3" s="1238" t="s">
        <v>201</v>
      </c>
      <c r="FG3" s="1238"/>
      <c r="FH3" s="1238" t="s">
        <v>238</v>
      </c>
      <c r="FI3" s="1238"/>
      <c r="FJ3" s="1238" t="s">
        <v>276</v>
      </c>
      <c r="FK3" s="1238"/>
      <c r="FL3" s="1238" t="s">
        <v>277</v>
      </c>
      <c r="FM3" s="1238"/>
      <c r="FN3" s="1238" t="s">
        <v>299</v>
      </c>
      <c r="FO3" s="1238"/>
      <c r="FP3" s="1238" t="s">
        <v>311</v>
      </c>
      <c r="FQ3" s="1238"/>
      <c r="FR3" s="1238" t="s">
        <v>352</v>
      </c>
      <c r="FS3" s="1238"/>
      <c r="FT3" s="1238" t="s">
        <v>403</v>
      </c>
      <c r="FU3" s="1238"/>
      <c r="FV3" s="1239" t="s">
        <v>139</v>
      </c>
      <c r="FW3" s="1239"/>
      <c r="FX3" s="1239" t="s">
        <v>151</v>
      </c>
      <c r="FY3" s="1239"/>
      <c r="FZ3" s="1239" t="s">
        <v>160</v>
      </c>
      <c r="GA3" s="1239"/>
      <c r="GB3" s="1239" t="s">
        <v>201</v>
      </c>
      <c r="GC3" s="1239"/>
      <c r="GD3" s="1239" t="s">
        <v>238</v>
      </c>
      <c r="GE3" s="1239"/>
      <c r="GF3" s="1239" t="s">
        <v>276</v>
      </c>
      <c r="GG3" s="1239"/>
      <c r="GH3" s="1239" t="s">
        <v>277</v>
      </c>
      <c r="GI3" s="1239"/>
      <c r="GJ3" s="1239" t="s">
        <v>299</v>
      </c>
      <c r="GK3" s="1239"/>
      <c r="GL3" s="1239" t="s">
        <v>311</v>
      </c>
      <c r="GM3" s="1239"/>
      <c r="GN3" s="1239" t="s">
        <v>352</v>
      </c>
      <c r="GO3" s="1239"/>
      <c r="GP3" s="1239" t="s">
        <v>403</v>
      </c>
      <c r="GQ3" s="1239"/>
      <c r="GR3" s="1238" t="s">
        <v>139</v>
      </c>
      <c r="GS3" s="1238"/>
      <c r="GT3" s="1238" t="s">
        <v>151</v>
      </c>
      <c r="GU3" s="1238"/>
      <c r="GV3" s="1238" t="s">
        <v>160</v>
      </c>
      <c r="GW3" s="1238"/>
      <c r="GX3" s="1238" t="s">
        <v>201</v>
      </c>
      <c r="GY3" s="1238"/>
      <c r="GZ3" s="1238" t="s">
        <v>238</v>
      </c>
      <c r="HA3" s="1238"/>
      <c r="HB3" s="1238" t="s">
        <v>276</v>
      </c>
      <c r="HC3" s="1238"/>
      <c r="HD3" s="1238" t="s">
        <v>277</v>
      </c>
      <c r="HE3" s="1238"/>
      <c r="HF3" s="1238" t="s">
        <v>299</v>
      </c>
      <c r="HG3" s="1238"/>
      <c r="HH3" s="1238" t="s">
        <v>311</v>
      </c>
      <c r="HI3" s="1238"/>
      <c r="HJ3" s="1238" t="s">
        <v>352</v>
      </c>
      <c r="HK3" s="1238"/>
      <c r="HL3" s="1238" t="s">
        <v>403</v>
      </c>
      <c r="HM3" s="1238"/>
      <c r="HN3" s="1239" t="s">
        <v>139</v>
      </c>
      <c r="HO3" s="1239"/>
      <c r="HP3" s="1239" t="s">
        <v>151</v>
      </c>
      <c r="HQ3" s="1239"/>
      <c r="HR3" s="1239" t="s">
        <v>160</v>
      </c>
      <c r="HS3" s="1239"/>
      <c r="HT3" s="1239" t="s">
        <v>201</v>
      </c>
      <c r="HU3" s="1239"/>
      <c r="HV3" s="1239" t="s">
        <v>238</v>
      </c>
      <c r="HW3" s="1239"/>
      <c r="HX3" s="1239" t="s">
        <v>276</v>
      </c>
      <c r="HY3" s="1239"/>
      <c r="HZ3" s="1239" t="s">
        <v>277</v>
      </c>
      <c r="IA3" s="1239"/>
      <c r="IB3" s="1239" t="s">
        <v>299</v>
      </c>
      <c r="IC3" s="1239"/>
      <c r="ID3" s="1239" t="s">
        <v>311</v>
      </c>
      <c r="IE3" s="1239"/>
      <c r="IF3" s="1239" t="s">
        <v>352</v>
      </c>
      <c r="IG3" s="1239"/>
      <c r="IH3" s="1239" t="s">
        <v>403</v>
      </c>
      <c r="II3" s="1239"/>
      <c r="IJ3" s="1238" t="s">
        <v>139</v>
      </c>
      <c r="IK3" s="1238"/>
      <c r="IL3" s="1238" t="s">
        <v>151</v>
      </c>
      <c r="IM3" s="1238"/>
      <c r="IN3" s="1238" t="s">
        <v>160</v>
      </c>
      <c r="IO3" s="1238"/>
      <c r="IP3" s="1238" t="s">
        <v>201</v>
      </c>
      <c r="IQ3" s="1238"/>
      <c r="IR3" s="1238" t="s">
        <v>238</v>
      </c>
      <c r="IS3" s="1238"/>
      <c r="IT3" s="1238" t="s">
        <v>276</v>
      </c>
      <c r="IU3" s="1238"/>
      <c r="IV3" s="1238" t="s">
        <v>277</v>
      </c>
      <c r="IW3" s="1238"/>
      <c r="IX3" s="1238" t="s">
        <v>299</v>
      </c>
      <c r="IY3" s="1238"/>
      <c r="IZ3" s="1238" t="s">
        <v>311</v>
      </c>
      <c r="JA3" s="1238"/>
      <c r="JB3" s="1238" t="s">
        <v>352</v>
      </c>
      <c r="JC3" s="1238"/>
      <c r="JD3" s="1238" t="s">
        <v>403</v>
      </c>
      <c r="JE3" s="1238"/>
    </row>
    <row r="4" spans="1:265" s="152" customFormat="1" ht="18.95" customHeight="1">
      <c r="A4" s="1242"/>
      <c r="B4" s="208" t="s">
        <v>1</v>
      </c>
      <c r="C4" s="208" t="s">
        <v>2</v>
      </c>
      <c r="D4" s="208" t="s">
        <v>1</v>
      </c>
      <c r="E4" s="208" t="s">
        <v>2</v>
      </c>
      <c r="F4" s="208" t="s">
        <v>1</v>
      </c>
      <c r="G4" s="208" t="s">
        <v>2</v>
      </c>
      <c r="H4" s="208" t="s">
        <v>1</v>
      </c>
      <c r="I4" s="208" t="s">
        <v>2</v>
      </c>
      <c r="J4" s="208" t="s">
        <v>1</v>
      </c>
      <c r="K4" s="208" t="s">
        <v>2</v>
      </c>
      <c r="L4" s="208" t="s">
        <v>1</v>
      </c>
      <c r="M4" s="208" t="s">
        <v>2</v>
      </c>
      <c r="N4" s="208" t="s">
        <v>1</v>
      </c>
      <c r="O4" s="208" t="s">
        <v>2</v>
      </c>
      <c r="P4" s="208" t="s">
        <v>1</v>
      </c>
      <c r="Q4" s="208" t="s">
        <v>2</v>
      </c>
      <c r="R4" s="208" t="s">
        <v>1</v>
      </c>
      <c r="S4" s="208" t="s">
        <v>2</v>
      </c>
      <c r="T4" s="208" t="s">
        <v>1</v>
      </c>
      <c r="U4" s="208" t="s">
        <v>2</v>
      </c>
      <c r="V4" s="208" t="s">
        <v>1</v>
      </c>
      <c r="W4" s="208" t="s">
        <v>2</v>
      </c>
      <c r="X4" s="576" t="s">
        <v>1</v>
      </c>
      <c r="Y4" s="246" t="s">
        <v>2</v>
      </c>
      <c r="Z4" s="576" t="s">
        <v>1</v>
      </c>
      <c r="AA4" s="246" t="s">
        <v>2</v>
      </c>
      <c r="AB4" s="576" t="s">
        <v>1</v>
      </c>
      <c r="AC4" s="246" t="s">
        <v>2</v>
      </c>
      <c r="AD4" s="576" t="s">
        <v>1</v>
      </c>
      <c r="AE4" s="576" t="s">
        <v>2</v>
      </c>
      <c r="AF4" s="354" t="s">
        <v>1</v>
      </c>
      <c r="AG4" s="576" t="s">
        <v>2</v>
      </c>
      <c r="AH4" s="354" t="s">
        <v>1</v>
      </c>
      <c r="AI4" s="576" t="s">
        <v>2</v>
      </c>
      <c r="AJ4" s="354" t="s">
        <v>1</v>
      </c>
      <c r="AK4" s="576" t="s">
        <v>2</v>
      </c>
      <c r="AL4" s="354" t="s">
        <v>1</v>
      </c>
      <c r="AM4" s="576" t="s">
        <v>2</v>
      </c>
      <c r="AN4" s="354" t="s">
        <v>1</v>
      </c>
      <c r="AO4" s="647" t="s">
        <v>2</v>
      </c>
      <c r="AP4" s="354" t="s">
        <v>1</v>
      </c>
      <c r="AQ4" s="857" t="s">
        <v>2</v>
      </c>
      <c r="AR4" s="354" t="s">
        <v>1</v>
      </c>
      <c r="AS4" s="942" t="s">
        <v>2</v>
      </c>
      <c r="AT4" s="208" t="s">
        <v>1</v>
      </c>
      <c r="AU4" s="208" t="s">
        <v>2</v>
      </c>
      <c r="AV4" s="208" t="s">
        <v>1</v>
      </c>
      <c r="AW4" s="208" t="s">
        <v>2</v>
      </c>
      <c r="AX4" s="208" t="s">
        <v>1</v>
      </c>
      <c r="AY4" s="208" t="s">
        <v>2</v>
      </c>
      <c r="AZ4" s="208" t="s">
        <v>1</v>
      </c>
      <c r="BA4" s="208" t="s">
        <v>2</v>
      </c>
      <c r="BB4" s="208" t="s">
        <v>1</v>
      </c>
      <c r="BC4" s="208" t="s">
        <v>2</v>
      </c>
      <c r="BD4" s="208" t="s">
        <v>1</v>
      </c>
      <c r="BE4" s="208" t="s">
        <v>2</v>
      </c>
      <c r="BF4" s="208" t="s">
        <v>1</v>
      </c>
      <c r="BG4" s="208" t="s">
        <v>2</v>
      </c>
      <c r="BH4" s="208" t="s">
        <v>1</v>
      </c>
      <c r="BI4" s="208" t="s">
        <v>2</v>
      </c>
      <c r="BJ4" s="208" t="s">
        <v>1</v>
      </c>
      <c r="BK4" s="208" t="s">
        <v>2</v>
      </c>
      <c r="BL4" s="208" t="s">
        <v>1</v>
      </c>
      <c r="BM4" s="208" t="s">
        <v>2</v>
      </c>
      <c r="BN4" s="944" t="s">
        <v>1</v>
      </c>
      <c r="BO4" s="944" t="s">
        <v>2</v>
      </c>
      <c r="BP4" s="576" t="s">
        <v>1</v>
      </c>
      <c r="BQ4" s="576" t="s">
        <v>2</v>
      </c>
      <c r="BR4" s="576" t="s">
        <v>1</v>
      </c>
      <c r="BS4" s="246" t="s">
        <v>2</v>
      </c>
      <c r="BT4" s="576" t="s">
        <v>1</v>
      </c>
      <c r="BU4" s="246" t="s">
        <v>2</v>
      </c>
      <c r="BV4" s="576" t="s">
        <v>1</v>
      </c>
      <c r="BW4" s="576" t="s">
        <v>2</v>
      </c>
      <c r="BX4" s="576" t="s">
        <v>1</v>
      </c>
      <c r="BY4" s="576" t="s">
        <v>2</v>
      </c>
      <c r="BZ4" s="576" t="s">
        <v>1</v>
      </c>
      <c r="CA4" s="576" t="s">
        <v>2</v>
      </c>
      <c r="CB4" s="576" t="s">
        <v>1</v>
      </c>
      <c r="CC4" s="576" t="s">
        <v>2</v>
      </c>
      <c r="CD4" s="576" t="s">
        <v>1</v>
      </c>
      <c r="CE4" s="576" t="s">
        <v>2</v>
      </c>
      <c r="CF4" s="670" t="s">
        <v>1</v>
      </c>
      <c r="CG4" s="670" t="s">
        <v>2</v>
      </c>
      <c r="CH4" s="857" t="s">
        <v>1</v>
      </c>
      <c r="CI4" s="857" t="s">
        <v>2</v>
      </c>
      <c r="CJ4" s="945" t="s">
        <v>1</v>
      </c>
      <c r="CK4" s="945" t="s">
        <v>2</v>
      </c>
      <c r="CL4" s="208" t="s">
        <v>1</v>
      </c>
      <c r="CM4" s="247" t="s">
        <v>2</v>
      </c>
      <c r="CN4" s="208" t="s">
        <v>1</v>
      </c>
      <c r="CO4" s="247" t="s">
        <v>2</v>
      </c>
      <c r="CP4" s="208" t="s">
        <v>1</v>
      </c>
      <c r="CQ4" s="247" t="s">
        <v>2</v>
      </c>
      <c r="CR4" s="208" t="s">
        <v>1</v>
      </c>
      <c r="CS4" s="208" t="s">
        <v>2</v>
      </c>
      <c r="CT4" s="355" t="s">
        <v>1</v>
      </c>
      <c r="CU4" s="208" t="s">
        <v>2</v>
      </c>
      <c r="CV4" s="355" t="s">
        <v>1</v>
      </c>
      <c r="CW4" s="208" t="s">
        <v>2</v>
      </c>
      <c r="CX4" s="355" t="s">
        <v>1</v>
      </c>
      <c r="CY4" s="208" t="s">
        <v>2</v>
      </c>
      <c r="CZ4" s="355" t="s">
        <v>1</v>
      </c>
      <c r="DA4" s="208" t="s">
        <v>2</v>
      </c>
      <c r="DB4" s="355" t="s">
        <v>1</v>
      </c>
      <c r="DC4" s="208" t="s">
        <v>2</v>
      </c>
      <c r="DD4" s="355" t="s">
        <v>1</v>
      </c>
      <c r="DE4" s="208" t="s">
        <v>2</v>
      </c>
      <c r="DF4" s="355" t="s">
        <v>1</v>
      </c>
      <c r="DG4" s="944" t="s">
        <v>2</v>
      </c>
      <c r="DH4" s="576" t="s">
        <v>1</v>
      </c>
      <c r="DI4" s="246" t="s">
        <v>2</v>
      </c>
      <c r="DJ4" s="576" t="s">
        <v>1</v>
      </c>
      <c r="DK4" s="246" t="s">
        <v>2</v>
      </c>
      <c r="DL4" s="576" t="s">
        <v>1</v>
      </c>
      <c r="DM4" s="246" t="s">
        <v>2</v>
      </c>
      <c r="DN4" s="576" t="s">
        <v>1</v>
      </c>
      <c r="DO4" s="576" t="s">
        <v>2</v>
      </c>
      <c r="DP4" s="576" t="s">
        <v>1</v>
      </c>
      <c r="DQ4" s="576" t="s">
        <v>2</v>
      </c>
      <c r="DR4" s="576" t="s">
        <v>1</v>
      </c>
      <c r="DS4" s="576" t="s">
        <v>2</v>
      </c>
      <c r="DT4" s="576" t="s">
        <v>1</v>
      </c>
      <c r="DU4" s="576" t="s">
        <v>2</v>
      </c>
      <c r="DV4" s="576" t="s">
        <v>1</v>
      </c>
      <c r="DW4" s="576" t="s">
        <v>2</v>
      </c>
      <c r="DX4" s="670" t="s">
        <v>1</v>
      </c>
      <c r="DY4" s="670" t="s">
        <v>2</v>
      </c>
      <c r="DZ4" s="857" t="s">
        <v>1</v>
      </c>
      <c r="EA4" s="857" t="s">
        <v>2</v>
      </c>
      <c r="EB4" s="942" t="s">
        <v>1</v>
      </c>
      <c r="EC4" s="942" t="s">
        <v>2</v>
      </c>
      <c r="ED4" s="208" t="s">
        <v>1</v>
      </c>
      <c r="EE4" s="247" t="s">
        <v>2</v>
      </c>
      <c r="EF4" s="208" t="s">
        <v>1</v>
      </c>
      <c r="EG4" s="247" t="s">
        <v>2</v>
      </c>
      <c r="EH4" s="208" t="s">
        <v>1</v>
      </c>
      <c r="EI4" s="247" t="s">
        <v>2</v>
      </c>
      <c r="EJ4" s="208" t="s">
        <v>1</v>
      </c>
      <c r="EK4" s="208" t="s">
        <v>2</v>
      </c>
      <c r="EL4" s="208" t="s">
        <v>1</v>
      </c>
      <c r="EM4" s="208" t="s">
        <v>2</v>
      </c>
      <c r="EN4" s="208" t="s">
        <v>1</v>
      </c>
      <c r="EO4" s="208" t="s">
        <v>2</v>
      </c>
      <c r="EP4" s="208" t="s">
        <v>1</v>
      </c>
      <c r="EQ4" s="208" t="s">
        <v>2</v>
      </c>
      <c r="ER4" s="208" t="s">
        <v>1</v>
      </c>
      <c r="ES4" s="208" t="s">
        <v>2</v>
      </c>
      <c r="ET4" s="208" t="s">
        <v>1</v>
      </c>
      <c r="EU4" s="208" t="s">
        <v>2</v>
      </c>
      <c r="EV4" s="208" t="s">
        <v>1</v>
      </c>
      <c r="EW4" s="208" t="s">
        <v>2</v>
      </c>
      <c r="EX4" s="941" t="s">
        <v>1</v>
      </c>
      <c r="EY4" s="941" t="s">
        <v>2</v>
      </c>
      <c r="EZ4" s="576" t="s">
        <v>1</v>
      </c>
      <c r="FA4" s="246" t="s">
        <v>2</v>
      </c>
      <c r="FB4" s="576" t="s">
        <v>1</v>
      </c>
      <c r="FC4" s="246" t="s">
        <v>2</v>
      </c>
      <c r="FD4" s="576" t="s">
        <v>1</v>
      </c>
      <c r="FE4" s="246" t="s">
        <v>2</v>
      </c>
      <c r="FF4" s="576" t="s">
        <v>1</v>
      </c>
      <c r="FG4" s="576" t="s">
        <v>2</v>
      </c>
      <c r="FH4" s="576" t="s">
        <v>1</v>
      </c>
      <c r="FI4" s="576" t="s">
        <v>2</v>
      </c>
      <c r="FJ4" s="576" t="s">
        <v>1</v>
      </c>
      <c r="FK4" s="576" t="s">
        <v>2</v>
      </c>
      <c r="FL4" s="576" t="s">
        <v>1</v>
      </c>
      <c r="FM4" s="576" t="s">
        <v>2</v>
      </c>
      <c r="FN4" s="576" t="s">
        <v>1</v>
      </c>
      <c r="FO4" s="576" t="s">
        <v>2</v>
      </c>
      <c r="FP4" s="670" t="s">
        <v>1</v>
      </c>
      <c r="FQ4" s="670" t="s">
        <v>2</v>
      </c>
      <c r="FR4" s="863" t="s">
        <v>1</v>
      </c>
      <c r="FS4" s="863" t="s">
        <v>2</v>
      </c>
      <c r="FT4" s="945" t="s">
        <v>1</v>
      </c>
      <c r="FU4" s="945" t="s">
        <v>2</v>
      </c>
      <c r="FV4" s="208" t="s">
        <v>1</v>
      </c>
      <c r="FW4" s="247" t="s">
        <v>2</v>
      </c>
      <c r="FX4" s="208" t="s">
        <v>1</v>
      </c>
      <c r="FY4" s="247" t="s">
        <v>2</v>
      </c>
      <c r="FZ4" s="208" t="s">
        <v>1</v>
      </c>
      <c r="GA4" s="247" t="s">
        <v>2</v>
      </c>
      <c r="GB4" s="208" t="s">
        <v>1</v>
      </c>
      <c r="GC4" s="208" t="s">
        <v>2</v>
      </c>
      <c r="GD4" s="208" t="s">
        <v>1</v>
      </c>
      <c r="GE4" s="208" t="s">
        <v>2</v>
      </c>
      <c r="GF4" s="208" t="s">
        <v>1</v>
      </c>
      <c r="GG4" s="208" t="s">
        <v>2</v>
      </c>
      <c r="GH4" s="208" t="s">
        <v>1</v>
      </c>
      <c r="GI4" s="208" t="s">
        <v>2</v>
      </c>
      <c r="GJ4" s="208" t="s">
        <v>1</v>
      </c>
      <c r="GK4" s="208" t="s">
        <v>2</v>
      </c>
      <c r="GL4" s="208" t="s">
        <v>1</v>
      </c>
      <c r="GM4" s="208" t="s">
        <v>2</v>
      </c>
      <c r="GN4" s="208" t="s">
        <v>1</v>
      </c>
      <c r="GO4" s="208" t="s">
        <v>2</v>
      </c>
      <c r="GP4" s="944" t="s">
        <v>1</v>
      </c>
      <c r="GQ4" s="944" t="s">
        <v>2</v>
      </c>
      <c r="GR4" s="576" t="s">
        <v>1</v>
      </c>
      <c r="GS4" s="246" t="s">
        <v>2</v>
      </c>
      <c r="GT4" s="576" t="s">
        <v>1</v>
      </c>
      <c r="GU4" s="246" t="s">
        <v>2</v>
      </c>
      <c r="GV4" s="576" t="s">
        <v>1</v>
      </c>
      <c r="GW4" s="246" t="s">
        <v>2</v>
      </c>
      <c r="GX4" s="576" t="s">
        <v>1</v>
      </c>
      <c r="GY4" s="576" t="s">
        <v>2</v>
      </c>
      <c r="GZ4" s="576" t="s">
        <v>1</v>
      </c>
      <c r="HA4" s="576" t="s">
        <v>2</v>
      </c>
      <c r="HB4" s="576" t="s">
        <v>1</v>
      </c>
      <c r="HC4" s="576" t="s">
        <v>2</v>
      </c>
      <c r="HD4" s="576" t="s">
        <v>1</v>
      </c>
      <c r="HE4" s="576" t="s">
        <v>2</v>
      </c>
      <c r="HF4" s="576" t="s">
        <v>1</v>
      </c>
      <c r="HG4" s="576" t="s">
        <v>2</v>
      </c>
      <c r="HH4" s="670" t="s">
        <v>1</v>
      </c>
      <c r="HI4" s="670" t="s">
        <v>2</v>
      </c>
      <c r="HJ4" s="863" t="s">
        <v>1</v>
      </c>
      <c r="HK4" s="863" t="s">
        <v>2</v>
      </c>
      <c r="HL4" s="945" t="s">
        <v>1</v>
      </c>
      <c r="HM4" s="945" t="s">
        <v>2</v>
      </c>
      <c r="HN4" s="208" t="s">
        <v>1</v>
      </c>
      <c r="HO4" s="208" t="s">
        <v>2</v>
      </c>
      <c r="HP4" s="208" t="s">
        <v>1</v>
      </c>
      <c r="HQ4" s="208" t="s">
        <v>2</v>
      </c>
      <c r="HR4" s="208" t="s">
        <v>1</v>
      </c>
      <c r="HS4" s="208" t="s">
        <v>2</v>
      </c>
      <c r="HT4" s="208" t="s">
        <v>1</v>
      </c>
      <c r="HU4" s="208" t="s">
        <v>2</v>
      </c>
      <c r="HV4" s="208" t="s">
        <v>1</v>
      </c>
      <c r="HW4" s="208" t="s">
        <v>2</v>
      </c>
      <c r="HX4" s="208" t="s">
        <v>1</v>
      </c>
      <c r="HY4" s="208" t="s">
        <v>2</v>
      </c>
      <c r="HZ4" s="208" t="s">
        <v>1</v>
      </c>
      <c r="IA4" s="208" t="s">
        <v>2</v>
      </c>
      <c r="IB4" s="208" t="s">
        <v>1</v>
      </c>
      <c r="IC4" s="208" t="s">
        <v>2</v>
      </c>
      <c r="ID4" s="208" t="s">
        <v>1</v>
      </c>
      <c r="IE4" s="208" t="s">
        <v>2</v>
      </c>
      <c r="IF4" s="208" t="s">
        <v>1</v>
      </c>
      <c r="IG4" s="208" t="s">
        <v>2</v>
      </c>
      <c r="IH4" s="1033" t="s">
        <v>1</v>
      </c>
      <c r="II4" s="1033" t="s">
        <v>2</v>
      </c>
      <c r="IJ4" s="576" t="s">
        <v>1</v>
      </c>
      <c r="IK4" s="576" t="s">
        <v>2</v>
      </c>
      <c r="IL4" s="576" t="s">
        <v>1</v>
      </c>
      <c r="IM4" s="576" t="s">
        <v>2</v>
      </c>
      <c r="IN4" s="576" t="s">
        <v>1</v>
      </c>
      <c r="IO4" s="576" t="s">
        <v>2</v>
      </c>
      <c r="IP4" s="576" t="s">
        <v>1</v>
      </c>
      <c r="IQ4" s="246" t="s">
        <v>2</v>
      </c>
      <c r="IR4" s="576" t="s">
        <v>1</v>
      </c>
      <c r="IS4" s="576" t="s">
        <v>2</v>
      </c>
      <c r="IT4" s="576" t="s">
        <v>1</v>
      </c>
      <c r="IU4" s="576" t="s">
        <v>2</v>
      </c>
      <c r="IV4" s="576" t="s">
        <v>1</v>
      </c>
      <c r="IW4" s="576" t="s">
        <v>2</v>
      </c>
      <c r="IX4" s="576" t="s">
        <v>1</v>
      </c>
      <c r="IY4" s="576" t="s">
        <v>2</v>
      </c>
      <c r="IZ4" s="670" t="s">
        <v>1</v>
      </c>
      <c r="JA4" s="670" t="s">
        <v>2</v>
      </c>
      <c r="JB4" s="863" t="s">
        <v>1</v>
      </c>
      <c r="JC4" s="863" t="s">
        <v>2</v>
      </c>
      <c r="JD4" s="945" t="s">
        <v>1</v>
      </c>
      <c r="JE4" s="945" t="s">
        <v>2</v>
      </c>
    </row>
    <row r="5" spans="1:265" ht="18.95" customHeight="1">
      <c r="A5" s="151" t="s">
        <v>4</v>
      </c>
      <c r="B5" s="612">
        <v>6068</v>
      </c>
      <c r="C5" s="612"/>
      <c r="D5" s="612">
        <v>6001</v>
      </c>
      <c r="E5" s="612"/>
      <c r="F5" s="612">
        <v>5965</v>
      </c>
      <c r="G5" s="612"/>
      <c r="H5" s="612">
        <v>6030</v>
      </c>
      <c r="I5" s="612"/>
      <c r="J5" s="612">
        <v>5952</v>
      </c>
      <c r="K5" s="612"/>
      <c r="L5" s="612">
        <v>6265</v>
      </c>
      <c r="M5" s="612"/>
      <c r="N5" s="612">
        <v>6634</v>
      </c>
      <c r="O5" s="612"/>
      <c r="P5" s="612">
        <v>6220</v>
      </c>
      <c r="Q5" s="612"/>
      <c r="R5" s="612">
        <v>6325</v>
      </c>
      <c r="S5" s="612"/>
      <c r="T5" s="612">
        <v>6736</v>
      </c>
      <c r="U5" s="612"/>
      <c r="V5" s="612">
        <v>6693</v>
      </c>
      <c r="W5" s="612"/>
      <c r="X5" s="612">
        <v>1902</v>
      </c>
      <c r="Y5" s="612"/>
      <c r="Z5" s="612">
        <v>1825</v>
      </c>
      <c r="AA5" s="612"/>
      <c r="AB5" s="612">
        <v>1854</v>
      </c>
      <c r="AC5" s="612"/>
      <c r="AD5" s="612">
        <v>1898</v>
      </c>
      <c r="AE5" s="612"/>
      <c r="AF5" s="612">
        <v>1846</v>
      </c>
      <c r="AG5" s="612"/>
      <c r="AH5" s="612">
        <v>1916</v>
      </c>
      <c r="AI5" s="612"/>
      <c r="AJ5" s="612">
        <v>2076</v>
      </c>
      <c r="AK5" s="612"/>
      <c r="AL5" s="612">
        <v>1890</v>
      </c>
      <c r="AM5" s="612"/>
      <c r="AN5" s="612">
        <v>1940</v>
      </c>
      <c r="AO5" s="612"/>
      <c r="AP5" s="612">
        <v>1992</v>
      </c>
      <c r="AQ5" s="612"/>
      <c r="AR5" s="612">
        <v>1997</v>
      </c>
      <c r="AS5" s="612"/>
      <c r="AT5" s="612">
        <v>471</v>
      </c>
      <c r="AU5" s="612"/>
      <c r="AV5" s="612">
        <v>460</v>
      </c>
      <c r="AW5" s="612"/>
      <c r="AX5" s="612">
        <v>500</v>
      </c>
      <c r="AY5" s="612"/>
      <c r="AZ5" s="612">
        <v>500</v>
      </c>
      <c r="BA5" s="612"/>
      <c r="BB5" s="612">
        <v>482</v>
      </c>
      <c r="BC5" s="612"/>
      <c r="BD5" s="612">
        <v>512</v>
      </c>
      <c r="BE5" s="612"/>
      <c r="BF5" s="612">
        <v>552</v>
      </c>
      <c r="BG5" s="612"/>
      <c r="BH5" s="612">
        <v>528</v>
      </c>
      <c r="BI5" s="612"/>
      <c r="BJ5" s="612">
        <v>543</v>
      </c>
      <c r="BK5" s="612"/>
      <c r="BL5" s="612">
        <v>594</v>
      </c>
      <c r="BM5" s="612"/>
      <c r="BN5" s="612">
        <v>576</v>
      </c>
      <c r="BO5" s="612"/>
      <c r="BP5" s="612">
        <v>753</v>
      </c>
      <c r="BQ5" s="612"/>
      <c r="BR5" s="612">
        <v>822</v>
      </c>
      <c r="BS5" s="612"/>
      <c r="BT5" s="612">
        <v>722</v>
      </c>
      <c r="BU5" s="612"/>
      <c r="BV5" s="612">
        <v>722</v>
      </c>
      <c r="BW5" s="612"/>
      <c r="BX5" s="612">
        <v>732</v>
      </c>
      <c r="BY5" s="612"/>
      <c r="BZ5" s="612">
        <v>800</v>
      </c>
      <c r="CA5" s="612"/>
      <c r="CB5" s="612">
        <v>869</v>
      </c>
      <c r="CC5" s="612"/>
      <c r="CD5" s="612">
        <v>747</v>
      </c>
      <c r="CE5" s="612"/>
      <c r="CF5" s="677">
        <v>842</v>
      </c>
      <c r="CG5" s="612"/>
      <c r="CH5" s="612">
        <v>819</v>
      </c>
      <c r="CI5" s="612"/>
      <c r="CJ5" s="612">
        <v>855</v>
      </c>
      <c r="CK5" s="612"/>
      <c r="CL5" s="612">
        <v>681</v>
      </c>
      <c r="CM5" s="612"/>
      <c r="CN5" s="612">
        <v>690</v>
      </c>
      <c r="CO5" s="612"/>
      <c r="CP5" s="612">
        <v>663</v>
      </c>
      <c r="CQ5" s="612"/>
      <c r="CR5" s="612">
        <v>674</v>
      </c>
      <c r="CS5" s="612"/>
      <c r="CT5" s="612">
        <v>640</v>
      </c>
      <c r="CU5" s="612"/>
      <c r="CV5" s="612">
        <v>692</v>
      </c>
      <c r="CW5" s="612"/>
      <c r="CX5" s="612">
        <v>684</v>
      </c>
      <c r="CY5" s="612"/>
      <c r="CZ5" s="612">
        <v>660</v>
      </c>
      <c r="DA5" s="612"/>
      <c r="DB5" s="677">
        <v>695</v>
      </c>
      <c r="DC5" s="612"/>
      <c r="DD5" s="612">
        <v>760</v>
      </c>
      <c r="DE5" s="612"/>
      <c r="DF5" s="612">
        <v>738</v>
      </c>
      <c r="DG5" s="612"/>
      <c r="DH5" s="612">
        <v>478</v>
      </c>
      <c r="DI5" s="612"/>
      <c r="DJ5" s="612">
        <v>442</v>
      </c>
      <c r="DK5" s="612"/>
      <c r="DL5" s="612">
        <v>519</v>
      </c>
      <c r="DM5" s="612"/>
      <c r="DN5" s="612">
        <v>486</v>
      </c>
      <c r="DO5" s="612"/>
      <c r="DP5" s="612">
        <v>489</v>
      </c>
      <c r="DQ5" s="612"/>
      <c r="DR5" s="612">
        <v>496</v>
      </c>
      <c r="DS5" s="612"/>
      <c r="DT5" s="612">
        <v>511</v>
      </c>
      <c r="DU5" s="612"/>
      <c r="DV5" s="612">
        <v>496</v>
      </c>
      <c r="DW5" s="612"/>
      <c r="DX5" s="677">
        <v>433</v>
      </c>
      <c r="DY5" s="612"/>
      <c r="DZ5" s="612">
        <v>538</v>
      </c>
      <c r="EA5" s="612"/>
      <c r="EB5" s="612">
        <v>580</v>
      </c>
      <c r="EC5" s="612"/>
      <c r="ED5" s="612">
        <v>809</v>
      </c>
      <c r="EE5" s="612"/>
      <c r="EF5" s="612">
        <v>789</v>
      </c>
      <c r="EG5" s="612"/>
      <c r="EH5" s="612">
        <v>763</v>
      </c>
      <c r="EI5" s="612"/>
      <c r="EJ5" s="612">
        <v>771</v>
      </c>
      <c r="EK5" s="612"/>
      <c r="EL5" s="612">
        <v>806</v>
      </c>
      <c r="EM5" s="612"/>
      <c r="EN5" s="612">
        <v>796</v>
      </c>
      <c r="EO5" s="612"/>
      <c r="EP5" s="612">
        <v>854</v>
      </c>
      <c r="EQ5" s="612"/>
      <c r="ER5" s="612">
        <v>800</v>
      </c>
      <c r="ES5" s="612"/>
      <c r="ET5" s="612">
        <v>785</v>
      </c>
      <c r="EU5" s="612"/>
      <c r="EV5" s="612">
        <v>847</v>
      </c>
      <c r="EW5" s="612"/>
      <c r="EX5" s="612">
        <v>786</v>
      </c>
      <c r="EY5" s="612"/>
      <c r="EZ5" s="612">
        <v>192</v>
      </c>
      <c r="FA5" s="612"/>
      <c r="FB5" s="612">
        <v>219</v>
      </c>
      <c r="FC5" s="612"/>
      <c r="FD5" s="612">
        <v>215</v>
      </c>
      <c r="FE5" s="612"/>
      <c r="FF5" s="612">
        <v>187</v>
      </c>
      <c r="FG5" s="612"/>
      <c r="FH5" s="612">
        <v>201</v>
      </c>
      <c r="FI5" s="612"/>
      <c r="FJ5" s="612">
        <v>236</v>
      </c>
      <c r="FK5" s="612"/>
      <c r="FL5" s="612">
        <v>212</v>
      </c>
      <c r="FM5" s="612"/>
      <c r="FN5" s="612">
        <v>210</v>
      </c>
      <c r="FO5" s="612"/>
      <c r="FP5" s="612">
        <v>218</v>
      </c>
      <c r="FQ5" s="612"/>
      <c r="FR5" s="612">
        <v>242</v>
      </c>
      <c r="FS5" s="612"/>
      <c r="FT5" s="612">
        <v>242</v>
      </c>
      <c r="FU5" s="612"/>
      <c r="FV5" s="612">
        <v>181</v>
      </c>
      <c r="FW5" s="612"/>
      <c r="FX5" s="612">
        <v>193</v>
      </c>
      <c r="FY5" s="612"/>
      <c r="FZ5" s="612">
        <v>205</v>
      </c>
      <c r="GA5" s="612"/>
      <c r="GB5" s="612">
        <v>199</v>
      </c>
      <c r="GC5" s="612"/>
      <c r="GD5" s="612">
        <v>186</v>
      </c>
      <c r="GE5" s="612"/>
      <c r="GF5" s="612">
        <v>210</v>
      </c>
      <c r="GG5" s="612"/>
      <c r="GH5" s="612">
        <v>197</v>
      </c>
      <c r="GI5" s="612"/>
      <c r="GJ5" s="612">
        <v>204</v>
      </c>
      <c r="GK5" s="612"/>
      <c r="GL5" s="677">
        <v>220</v>
      </c>
      <c r="GM5" s="612"/>
      <c r="GN5" s="612">
        <v>214</v>
      </c>
      <c r="GO5" s="612"/>
      <c r="GP5" s="612">
        <v>225</v>
      </c>
      <c r="GQ5" s="612"/>
      <c r="GR5" s="612">
        <v>170</v>
      </c>
      <c r="GS5" s="612"/>
      <c r="GT5" s="612">
        <v>140</v>
      </c>
      <c r="GU5" s="612"/>
      <c r="GV5" s="612">
        <v>137</v>
      </c>
      <c r="GW5" s="612"/>
      <c r="GX5" s="612">
        <v>156</v>
      </c>
      <c r="GY5" s="612"/>
      <c r="GZ5" s="612">
        <v>150</v>
      </c>
      <c r="HA5" s="612"/>
      <c r="HB5" s="612">
        <v>143</v>
      </c>
      <c r="HC5" s="612"/>
      <c r="HD5" s="612">
        <v>179</v>
      </c>
      <c r="HE5" s="612"/>
      <c r="HF5" s="612">
        <v>203</v>
      </c>
      <c r="HG5" s="612"/>
      <c r="HH5" s="677">
        <v>167</v>
      </c>
      <c r="HI5" s="612"/>
      <c r="HJ5" s="612">
        <v>192</v>
      </c>
      <c r="HK5" s="612"/>
      <c r="HL5" s="612">
        <v>173</v>
      </c>
      <c r="HM5" s="612"/>
      <c r="HN5" s="612">
        <v>172</v>
      </c>
      <c r="HO5" s="612"/>
      <c r="HP5" s="612">
        <v>162</v>
      </c>
      <c r="HQ5" s="612"/>
      <c r="HR5" s="612">
        <v>164</v>
      </c>
      <c r="HS5" s="612"/>
      <c r="HT5" s="612">
        <v>179</v>
      </c>
      <c r="HU5" s="612"/>
      <c r="HV5" s="612">
        <v>159</v>
      </c>
      <c r="HW5" s="612"/>
      <c r="HX5" s="612">
        <v>167</v>
      </c>
      <c r="HY5" s="612"/>
      <c r="HZ5" s="612">
        <v>212</v>
      </c>
      <c r="IA5" s="612"/>
      <c r="IB5" s="612">
        <v>185</v>
      </c>
      <c r="IC5" s="612"/>
      <c r="ID5" s="677">
        <v>183</v>
      </c>
      <c r="IE5" s="612"/>
      <c r="IF5" s="612">
        <v>194</v>
      </c>
      <c r="IG5" s="612"/>
      <c r="IH5" s="612">
        <v>212</v>
      </c>
      <c r="II5" s="612"/>
      <c r="IJ5" s="612">
        <v>259</v>
      </c>
      <c r="IK5" s="612"/>
      <c r="IL5" s="612">
        <v>259</v>
      </c>
      <c r="IM5" s="612"/>
      <c r="IN5" s="612">
        <v>223</v>
      </c>
      <c r="IO5" s="612"/>
      <c r="IP5" s="613">
        <v>258</v>
      </c>
      <c r="IQ5" s="613"/>
      <c r="IR5" s="612">
        <v>261</v>
      </c>
      <c r="IS5" s="612"/>
      <c r="IT5" s="614">
        <v>297</v>
      </c>
      <c r="IU5" s="614"/>
      <c r="IV5" s="614">
        <v>288</v>
      </c>
      <c r="IW5" s="614"/>
      <c r="IX5" s="614">
        <v>297</v>
      </c>
      <c r="IY5" s="614"/>
      <c r="IZ5" s="682">
        <v>299</v>
      </c>
      <c r="JA5" s="614"/>
      <c r="JB5" s="614">
        <v>344</v>
      </c>
      <c r="JC5" s="614"/>
      <c r="JD5" s="614">
        <v>309</v>
      </c>
      <c r="JE5" s="614"/>
    </row>
    <row r="6" spans="1:265" ht="18.95" customHeight="1">
      <c r="A6" s="153" t="s">
        <v>5</v>
      </c>
      <c r="B6" s="155">
        <v>51</v>
      </c>
      <c r="C6" s="156"/>
      <c r="D6" s="155">
        <v>55</v>
      </c>
      <c r="E6" s="156"/>
      <c r="F6" s="155">
        <v>46</v>
      </c>
      <c r="G6" s="116"/>
      <c r="H6" s="155">
        <v>40</v>
      </c>
      <c r="I6" s="116"/>
      <c r="J6">
        <v>48</v>
      </c>
      <c r="K6" s="116"/>
      <c r="L6" s="116">
        <v>47</v>
      </c>
      <c r="M6" s="116"/>
      <c r="N6" s="518">
        <v>43</v>
      </c>
      <c r="O6" s="116"/>
      <c r="P6" s="614">
        <v>58</v>
      </c>
      <c r="Q6" s="116"/>
      <c r="R6" s="518">
        <v>46</v>
      </c>
      <c r="S6" s="116"/>
      <c r="T6" s="614">
        <v>49</v>
      </c>
      <c r="U6" s="116"/>
      <c r="V6" s="155">
        <v>41</v>
      </c>
      <c r="W6" s="116"/>
      <c r="X6" s="116">
        <v>14</v>
      </c>
      <c r="Y6" s="156"/>
      <c r="Z6" s="116">
        <v>12</v>
      </c>
      <c r="AA6" s="156"/>
      <c r="AB6" s="116">
        <v>19</v>
      </c>
      <c r="AC6" s="156"/>
      <c r="AD6" s="155">
        <v>10</v>
      </c>
      <c r="AE6" s="116"/>
      <c r="AF6">
        <v>13</v>
      </c>
      <c r="AG6" s="116"/>
      <c r="AH6" s="116">
        <v>15</v>
      </c>
      <c r="AI6" s="116"/>
      <c r="AJ6" s="116">
        <v>28</v>
      </c>
      <c r="AK6" s="116"/>
      <c r="AL6" s="116">
        <v>22</v>
      </c>
      <c r="AM6" s="116"/>
      <c r="AN6" s="116">
        <v>24</v>
      </c>
      <c r="AO6" s="116"/>
      <c r="AP6" s="116">
        <v>32</v>
      </c>
      <c r="AQ6" s="116"/>
      <c r="AR6" s="614">
        <v>21</v>
      </c>
      <c r="AS6" s="116"/>
      <c r="AT6" s="116">
        <v>4</v>
      </c>
      <c r="AU6" s="156"/>
      <c r="AV6" s="116">
        <v>9</v>
      </c>
      <c r="AW6" s="116"/>
      <c r="AX6" s="116">
        <v>1</v>
      </c>
      <c r="AY6" s="116"/>
      <c r="AZ6" s="116">
        <v>1</v>
      </c>
      <c r="BA6" s="116"/>
      <c r="BB6">
        <v>4</v>
      </c>
      <c r="BC6" s="116"/>
      <c r="BD6" s="116">
        <v>2</v>
      </c>
      <c r="BE6" s="116"/>
      <c r="BF6" s="116">
        <v>4</v>
      </c>
      <c r="BG6" s="116"/>
      <c r="BH6" s="116">
        <v>2</v>
      </c>
      <c r="BI6" s="116"/>
      <c r="BJ6" s="518">
        <v>1</v>
      </c>
      <c r="BK6" s="116"/>
      <c r="BL6" s="116">
        <v>2</v>
      </c>
      <c r="BM6" s="116"/>
      <c r="BN6" s="1034">
        <v>6</v>
      </c>
      <c r="BO6" s="116"/>
      <c r="BP6" s="116">
        <v>8</v>
      </c>
      <c r="BQ6" s="116"/>
      <c r="BR6" s="116">
        <v>8</v>
      </c>
      <c r="BS6" s="156"/>
      <c r="BT6" s="116">
        <v>6</v>
      </c>
      <c r="BU6" s="156"/>
      <c r="BV6" s="116">
        <v>3</v>
      </c>
      <c r="BW6" s="116"/>
      <c r="BX6">
        <v>8</v>
      </c>
      <c r="BY6" s="116"/>
      <c r="BZ6" s="116">
        <v>6</v>
      </c>
      <c r="CA6" s="116"/>
      <c r="CB6" s="116">
        <v>1</v>
      </c>
      <c r="CC6" s="116"/>
      <c r="CD6" s="116">
        <v>8</v>
      </c>
      <c r="CE6" s="116"/>
      <c r="CF6" s="518">
        <v>4</v>
      </c>
      <c r="CG6" s="116"/>
      <c r="CH6" s="116">
        <v>2</v>
      </c>
      <c r="CI6" s="116"/>
      <c r="CJ6" s="614">
        <v>5</v>
      </c>
      <c r="CK6" s="116"/>
      <c r="CL6" s="116">
        <v>5</v>
      </c>
      <c r="CM6" s="156"/>
      <c r="CN6" s="116">
        <v>11</v>
      </c>
      <c r="CO6" s="156"/>
      <c r="CP6" s="116">
        <v>6</v>
      </c>
      <c r="CQ6" s="156"/>
      <c r="CR6" s="116">
        <v>6</v>
      </c>
      <c r="CS6" s="116"/>
      <c r="CT6">
        <v>6</v>
      </c>
      <c r="CU6" s="116"/>
      <c r="CV6" s="518">
        <v>5</v>
      </c>
      <c r="CW6" s="116"/>
      <c r="CX6" s="116">
        <v>3</v>
      </c>
      <c r="CY6" s="116"/>
      <c r="CZ6" s="116">
        <v>8</v>
      </c>
      <c r="DA6" s="116"/>
      <c r="DB6" s="518">
        <v>8</v>
      </c>
      <c r="DC6" s="116"/>
      <c r="DD6" s="116">
        <v>4</v>
      </c>
      <c r="DE6" s="116"/>
      <c r="DF6" s="614">
        <v>3</v>
      </c>
      <c r="DG6" s="116"/>
      <c r="DH6" s="116">
        <v>3</v>
      </c>
      <c r="DI6" s="156"/>
      <c r="DJ6" s="116">
        <v>1</v>
      </c>
      <c r="DK6" s="156"/>
      <c r="DL6" s="116">
        <v>1</v>
      </c>
      <c r="DM6" s="156"/>
      <c r="DN6" s="116">
        <v>2</v>
      </c>
      <c r="DO6" s="116"/>
      <c r="DP6">
        <v>3</v>
      </c>
      <c r="DQ6" s="116"/>
      <c r="DR6" s="116">
        <v>5</v>
      </c>
      <c r="DS6" s="116"/>
      <c r="DT6" s="116">
        <v>0</v>
      </c>
      <c r="DU6" s="116"/>
      <c r="DV6" s="116">
        <v>4</v>
      </c>
      <c r="DW6" s="116"/>
      <c r="DX6" s="518">
        <v>1</v>
      </c>
      <c r="DY6" s="116"/>
      <c r="DZ6" s="116">
        <v>0</v>
      </c>
      <c r="EA6" s="116"/>
      <c r="EB6" s="614">
        <v>1</v>
      </c>
      <c r="EC6" s="116"/>
      <c r="ED6" s="116">
        <v>10</v>
      </c>
      <c r="EE6" s="156"/>
      <c r="EF6" s="116">
        <v>10</v>
      </c>
      <c r="EG6" s="156"/>
      <c r="EH6" s="116">
        <v>4</v>
      </c>
      <c r="EI6" s="156"/>
      <c r="EJ6" s="116">
        <v>7</v>
      </c>
      <c r="EK6" s="116"/>
      <c r="EL6">
        <v>6</v>
      </c>
      <c r="EM6" s="116"/>
      <c r="EN6" s="116">
        <v>3</v>
      </c>
      <c r="EO6" s="116"/>
      <c r="EP6" s="116">
        <v>2</v>
      </c>
      <c r="EQ6" s="116"/>
      <c r="ER6" s="116">
        <v>2</v>
      </c>
      <c r="ES6" s="116"/>
      <c r="ET6" s="518">
        <v>3</v>
      </c>
      <c r="EU6" s="116"/>
      <c r="EV6" s="116">
        <v>3</v>
      </c>
      <c r="EW6" s="116"/>
      <c r="EX6" s="1034">
        <v>2</v>
      </c>
      <c r="EY6" s="116"/>
      <c r="EZ6" s="116">
        <v>2</v>
      </c>
      <c r="FA6" s="156"/>
      <c r="FB6" s="116">
        <v>0</v>
      </c>
      <c r="FC6" s="156"/>
      <c r="FD6" s="116">
        <v>1</v>
      </c>
      <c r="FE6" s="156"/>
      <c r="FF6" s="116">
        <v>3</v>
      </c>
      <c r="FG6" s="116"/>
      <c r="FH6">
        <v>0</v>
      </c>
      <c r="FI6" s="116"/>
      <c r="FJ6" s="116">
        <v>5</v>
      </c>
      <c r="FK6" s="116"/>
      <c r="FL6" s="116">
        <v>2</v>
      </c>
      <c r="FM6" s="116"/>
      <c r="FN6" s="116">
        <v>2</v>
      </c>
      <c r="FO6" s="116"/>
      <c r="FP6" s="116">
        <v>3</v>
      </c>
      <c r="FQ6" s="116"/>
      <c r="FR6" s="116">
        <v>2</v>
      </c>
      <c r="FS6" s="116"/>
      <c r="FT6" s="116"/>
      <c r="FU6" s="116"/>
      <c r="FV6" s="116">
        <v>0</v>
      </c>
      <c r="FW6" s="156"/>
      <c r="FX6" s="116">
        <v>0</v>
      </c>
      <c r="FY6" s="156"/>
      <c r="FZ6" s="116">
        <v>1</v>
      </c>
      <c r="GA6" s="156"/>
      <c r="GB6" s="116">
        <v>0</v>
      </c>
      <c r="GC6" s="116"/>
      <c r="GD6">
        <v>1</v>
      </c>
      <c r="GE6" s="116"/>
      <c r="GF6" s="116">
        <v>1</v>
      </c>
      <c r="GG6" s="116"/>
      <c r="GH6" s="116">
        <v>0</v>
      </c>
      <c r="GI6" s="116"/>
      <c r="GJ6" s="116">
        <v>2</v>
      </c>
      <c r="GK6" s="116"/>
      <c r="GL6" s="518">
        <v>1</v>
      </c>
      <c r="GM6" s="116"/>
      <c r="GN6" s="116">
        <v>0</v>
      </c>
      <c r="GO6" s="116"/>
      <c r="GP6" s="116">
        <v>1</v>
      </c>
      <c r="GQ6" s="116"/>
      <c r="GR6" s="116">
        <v>1</v>
      </c>
      <c r="GS6" s="156"/>
      <c r="GT6" s="116">
        <v>2</v>
      </c>
      <c r="GU6" s="156"/>
      <c r="GV6" s="116">
        <v>1</v>
      </c>
      <c r="GW6" s="156"/>
      <c r="GX6" s="155">
        <v>3</v>
      </c>
      <c r="GY6" s="116"/>
      <c r="GZ6">
        <v>2</v>
      </c>
      <c r="HA6" s="116"/>
      <c r="HB6" s="518">
        <v>1</v>
      </c>
      <c r="HC6" s="116"/>
      <c r="HD6" s="116">
        <v>1</v>
      </c>
      <c r="HE6" s="116"/>
      <c r="HF6" s="116">
        <v>3</v>
      </c>
      <c r="HG6" s="116"/>
      <c r="HH6" s="518">
        <v>0</v>
      </c>
      <c r="HI6" s="116"/>
      <c r="HJ6" s="116">
        <v>1</v>
      </c>
      <c r="HK6" s="116"/>
      <c r="HL6" s="116"/>
      <c r="HM6" s="116"/>
      <c r="HN6" s="116">
        <v>3</v>
      </c>
      <c r="HO6" s="116"/>
      <c r="HP6" s="116">
        <v>1</v>
      </c>
      <c r="HQ6" s="116"/>
      <c r="HR6" s="116">
        <v>3</v>
      </c>
      <c r="HS6" s="116"/>
      <c r="HT6" s="85">
        <v>1</v>
      </c>
      <c r="HU6" s="116"/>
      <c r="HV6">
        <v>4</v>
      </c>
      <c r="HW6" s="116"/>
      <c r="HX6" s="518">
        <v>3</v>
      </c>
      <c r="HY6" s="116"/>
      <c r="HZ6" s="116">
        <v>1</v>
      </c>
      <c r="IA6" s="116"/>
      <c r="IB6" s="116">
        <v>1</v>
      </c>
      <c r="IC6" s="116"/>
      <c r="ID6" s="518">
        <v>0</v>
      </c>
      <c r="IE6" s="116"/>
      <c r="IF6" s="116"/>
      <c r="IG6" s="116"/>
      <c r="IH6" s="614">
        <v>1</v>
      </c>
      <c r="II6" s="116"/>
      <c r="IJ6" s="155">
        <v>1</v>
      </c>
      <c r="IK6" s="116"/>
      <c r="IL6" s="155">
        <v>1</v>
      </c>
      <c r="IM6" s="116"/>
      <c r="IN6" s="116">
        <v>3</v>
      </c>
      <c r="IO6" s="116"/>
      <c r="IP6" s="144">
        <v>4</v>
      </c>
      <c r="IQ6" s="173"/>
      <c r="IR6">
        <v>1</v>
      </c>
      <c r="IS6" s="116"/>
      <c r="IT6" s="116">
        <v>1</v>
      </c>
      <c r="IU6" s="116"/>
      <c r="IV6" s="116">
        <v>1</v>
      </c>
      <c r="IW6" s="116"/>
      <c r="IX6" s="116">
        <v>4</v>
      </c>
      <c r="IY6" s="116"/>
      <c r="IZ6" s="518">
        <v>1</v>
      </c>
      <c r="JA6" s="116"/>
      <c r="JB6" s="116">
        <v>3</v>
      </c>
      <c r="JC6" s="116"/>
      <c r="JD6" s="614">
        <v>1</v>
      </c>
      <c r="JE6" s="116"/>
    </row>
    <row r="7" spans="1:265" ht="18.95" customHeight="1">
      <c r="A7" s="153">
        <v>1</v>
      </c>
      <c r="B7" s="155">
        <v>11</v>
      </c>
      <c r="C7" s="156"/>
      <c r="D7" s="155">
        <v>11</v>
      </c>
      <c r="E7" s="156"/>
      <c r="F7" s="155">
        <v>3</v>
      </c>
      <c r="G7" s="156"/>
      <c r="H7" s="155">
        <v>8</v>
      </c>
      <c r="I7" s="156"/>
      <c r="J7">
        <v>5</v>
      </c>
      <c r="K7" s="156"/>
      <c r="L7" s="518">
        <v>5</v>
      </c>
      <c r="M7" s="156"/>
      <c r="N7" s="518">
        <v>6</v>
      </c>
      <c r="O7" s="156"/>
      <c r="P7" s="614">
        <v>8</v>
      </c>
      <c r="Q7" s="156"/>
      <c r="R7" s="518">
        <v>1</v>
      </c>
      <c r="S7" s="156"/>
      <c r="T7" s="614">
        <v>3</v>
      </c>
      <c r="U7" s="156"/>
      <c r="V7" s="155">
        <v>3</v>
      </c>
      <c r="W7" s="156"/>
      <c r="X7" s="116">
        <v>2</v>
      </c>
      <c r="Y7" s="156"/>
      <c r="Z7" s="116">
        <v>1</v>
      </c>
      <c r="AA7" s="156"/>
      <c r="AB7" s="116">
        <v>1</v>
      </c>
      <c r="AC7" s="156"/>
      <c r="AD7" s="155">
        <v>1</v>
      </c>
      <c r="AE7" s="116"/>
      <c r="AF7">
        <v>0</v>
      </c>
      <c r="AG7" s="116"/>
      <c r="AH7" s="116">
        <v>3</v>
      </c>
      <c r="AI7" s="116"/>
      <c r="AJ7" s="116">
        <v>2</v>
      </c>
      <c r="AK7" s="116"/>
      <c r="AL7" s="116">
        <v>2</v>
      </c>
      <c r="AM7" s="116"/>
      <c r="AN7" s="116">
        <v>0</v>
      </c>
      <c r="AO7" s="116"/>
      <c r="AP7" s="116">
        <v>0</v>
      </c>
      <c r="AQ7" s="116"/>
      <c r="AR7" s="614">
        <v>1</v>
      </c>
      <c r="AS7" s="116"/>
      <c r="AT7" s="116">
        <v>0</v>
      </c>
      <c r="AU7" s="156"/>
      <c r="AV7" s="116">
        <v>0</v>
      </c>
      <c r="AW7" s="116"/>
      <c r="AX7" s="116">
        <v>0</v>
      </c>
      <c r="AY7" s="116"/>
      <c r="AZ7" s="116">
        <v>1</v>
      </c>
      <c r="BA7" s="116"/>
      <c r="BB7">
        <v>1</v>
      </c>
      <c r="BC7" s="116"/>
      <c r="BD7" s="116">
        <v>0</v>
      </c>
      <c r="BE7" s="116"/>
      <c r="BF7" s="116">
        <v>1</v>
      </c>
      <c r="BG7" s="116"/>
      <c r="BH7" s="116">
        <v>0</v>
      </c>
      <c r="BI7" s="116"/>
      <c r="BJ7" s="518">
        <v>0</v>
      </c>
      <c r="BK7" s="116"/>
      <c r="BL7" s="116">
        <v>0</v>
      </c>
      <c r="BM7" s="116"/>
      <c r="BN7" s="1034">
        <v>0</v>
      </c>
      <c r="BO7" s="116"/>
      <c r="BP7" s="116">
        <v>4</v>
      </c>
      <c r="BQ7" s="116"/>
      <c r="BR7" s="116">
        <v>2</v>
      </c>
      <c r="BS7" s="156"/>
      <c r="BT7" s="116">
        <v>0</v>
      </c>
      <c r="BU7" s="156"/>
      <c r="BV7" s="116">
        <v>2</v>
      </c>
      <c r="BW7" s="116"/>
      <c r="BX7">
        <v>2</v>
      </c>
      <c r="BY7" s="116"/>
      <c r="BZ7" s="116">
        <v>2</v>
      </c>
      <c r="CA7" s="116"/>
      <c r="CB7" s="116">
        <v>1</v>
      </c>
      <c r="CC7" s="116"/>
      <c r="CD7" s="116">
        <v>2</v>
      </c>
      <c r="CE7" s="116"/>
      <c r="CF7" s="518">
        <v>1</v>
      </c>
      <c r="CG7" s="116"/>
      <c r="CH7" s="116">
        <v>1</v>
      </c>
      <c r="CI7" s="116"/>
      <c r="CJ7" s="614">
        <v>1</v>
      </c>
      <c r="CK7" s="116"/>
      <c r="CL7" s="116">
        <v>2</v>
      </c>
      <c r="CM7" s="156"/>
      <c r="CN7" s="116">
        <v>1</v>
      </c>
      <c r="CO7" s="156"/>
      <c r="CP7" s="116">
        <v>2</v>
      </c>
      <c r="CQ7" s="156"/>
      <c r="CR7" s="116">
        <v>1</v>
      </c>
      <c r="CS7" s="116"/>
      <c r="CT7">
        <v>0</v>
      </c>
      <c r="CU7" s="116"/>
      <c r="CV7" s="518">
        <v>0</v>
      </c>
      <c r="CW7" s="116"/>
      <c r="CX7" s="116">
        <v>1</v>
      </c>
      <c r="CY7" s="116"/>
      <c r="CZ7" s="116">
        <v>0</v>
      </c>
      <c r="DA7" s="116"/>
      <c r="DB7" s="518">
        <v>0</v>
      </c>
      <c r="DC7" s="116"/>
      <c r="DD7" s="116">
        <v>2</v>
      </c>
      <c r="DE7" s="116"/>
      <c r="DF7" s="614">
        <v>1</v>
      </c>
      <c r="DG7" s="116"/>
      <c r="DH7" s="116">
        <v>0</v>
      </c>
      <c r="DI7" s="156"/>
      <c r="DJ7" s="116">
        <v>1</v>
      </c>
      <c r="DK7" s="156"/>
      <c r="DL7" s="116">
        <v>0</v>
      </c>
      <c r="DM7" s="156"/>
      <c r="DN7" s="116">
        <v>0</v>
      </c>
      <c r="DO7" s="116"/>
      <c r="DP7">
        <v>0</v>
      </c>
      <c r="DQ7" s="116"/>
      <c r="DR7" s="116">
        <v>0</v>
      </c>
      <c r="DS7" s="116"/>
      <c r="DT7" s="116">
        <v>0</v>
      </c>
      <c r="DU7" s="116"/>
      <c r="DV7" s="116">
        <v>0</v>
      </c>
      <c r="DW7" s="116"/>
      <c r="DX7" s="518">
        <v>0</v>
      </c>
      <c r="DY7" s="116"/>
      <c r="DZ7" s="116">
        <v>0</v>
      </c>
      <c r="EA7" s="116"/>
      <c r="EB7" s="614">
        <v>0</v>
      </c>
      <c r="EC7" s="116"/>
      <c r="ED7" s="116">
        <v>1</v>
      </c>
      <c r="EE7" s="156"/>
      <c r="EF7" s="116">
        <v>2</v>
      </c>
      <c r="EG7" s="156"/>
      <c r="EH7" s="116">
        <v>0</v>
      </c>
      <c r="EI7" s="156"/>
      <c r="EJ7" s="116">
        <v>0</v>
      </c>
      <c r="EK7" s="116"/>
      <c r="EL7">
        <v>0</v>
      </c>
      <c r="EM7" s="116"/>
      <c r="EN7" s="116">
        <v>0</v>
      </c>
      <c r="EO7" s="116"/>
      <c r="EP7" s="116">
        <v>0</v>
      </c>
      <c r="EQ7" s="116"/>
      <c r="ER7" s="116">
        <v>2</v>
      </c>
      <c r="ES7" s="116"/>
      <c r="ET7" s="518">
        <v>0</v>
      </c>
      <c r="EU7" s="116"/>
      <c r="EV7" s="116">
        <v>0</v>
      </c>
      <c r="EW7" s="116"/>
      <c r="EX7" s="1034">
        <v>0</v>
      </c>
      <c r="EY7" s="116"/>
      <c r="EZ7" s="116">
        <v>1</v>
      </c>
      <c r="FA7" s="156"/>
      <c r="FB7" s="116">
        <v>2</v>
      </c>
      <c r="FC7" s="156"/>
      <c r="FD7" s="116">
        <v>0</v>
      </c>
      <c r="FE7" s="156"/>
      <c r="FF7" s="116">
        <v>1</v>
      </c>
      <c r="FG7" s="116"/>
      <c r="FH7">
        <v>2</v>
      </c>
      <c r="FI7" s="116"/>
      <c r="FJ7" s="116">
        <v>0</v>
      </c>
      <c r="FK7" s="116"/>
      <c r="FL7" s="116">
        <v>1</v>
      </c>
      <c r="FM7" s="116"/>
      <c r="FN7" s="116">
        <v>0</v>
      </c>
      <c r="FO7" s="116"/>
      <c r="FP7" s="116">
        <v>0</v>
      </c>
      <c r="FQ7" s="116"/>
      <c r="FR7" s="116"/>
      <c r="FS7" s="116"/>
      <c r="FT7" s="116"/>
      <c r="FU7" s="116"/>
      <c r="FV7" s="116">
        <v>0</v>
      </c>
      <c r="FW7" s="156"/>
      <c r="FX7" s="116">
        <v>1</v>
      </c>
      <c r="FY7" s="156"/>
      <c r="FZ7" s="116">
        <v>0</v>
      </c>
      <c r="GA7" s="156"/>
      <c r="GB7" s="116">
        <v>0</v>
      </c>
      <c r="GC7" s="116"/>
      <c r="GD7">
        <v>0</v>
      </c>
      <c r="GE7" s="116"/>
      <c r="GF7" s="116">
        <v>0</v>
      </c>
      <c r="GG7" s="116"/>
      <c r="GH7" s="116">
        <v>0</v>
      </c>
      <c r="GI7" s="116"/>
      <c r="GJ7" s="116">
        <v>0</v>
      </c>
      <c r="GK7" s="116"/>
      <c r="GL7" s="518">
        <v>0</v>
      </c>
      <c r="GM7" s="116"/>
      <c r="GN7" s="116">
        <v>0</v>
      </c>
      <c r="GO7" s="116"/>
      <c r="GP7" s="116"/>
      <c r="GQ7" s="116"/>
      <c r="GR7" s="116">
        <v>1</v>
      </c>
      <c r="GS7" s="156"/>
      <c r="GT7" s="116">
        <v>1</v>
      </c>
      <c r="GU7" s="156"/>
      <c r="GV7" s="116">
        <v>0</v>
      </c>
      <c r="GW7" s="156"/>
      <c r="GX7" s="155">
        <v>0</v>
      </c>
      <c r="GY7" s="116"/>
      <c r="GZ7">
        <v>0</v>
      </c>
      <c r="HA7" s="116"/>
      <c r="HB7" s="518">
        <v>0</v>
      </c>
      <c r="HC7" s="116"/>
      <c r="HD7" s="116">
        <v>0</v>
      </c>
      <c r="HE7" s="116"/>
      <c r="HF7" s="116">
        <v>0</v>
      </c>
      <c r="HG7" s="116"/>
      <c r="HH7" s="518">
        <v>0</v>
      </c>
      <c r="HI7" s="116"/>
      <c r="HJ7" s="116"/>
      <c r="HK7" s="116"/>
      <c r="HL7" s="116"/>
      <c r="HM7" s="116"/>
      <c r="HN7" s="116">
        <v>0</v>
      </c>
      <c r="HO7" s="116"/>
      <c r="HP7" s="116">
        <v>0</v>
      </c>
      <c r="HQ7" s="116"/>
      <c r="HR7" s="116">
        <v>0</v>
      </c>
      <c r="HS7" s="116"/>
      <c r="HT7" s="85">
        <v>0</v>
      </c>
      <c r="HU7" s="116"/>
      <c r="HV7">
        <v>0</v>
      </c>
      <c r="HW7" s="116"/>
      <c r="HX7" s="518">
        <v>0</v>
      </c>
      <c r="HY7" s="116"/>
      <c r="HZ7" s="116">
        <v>0</v>
      </c>
      <c r="IA7" s="116"/>
      <c r="IB7" s="116">
        <v>2</v>
      </c>
      <c r="IC7" s="116"/>
      <c r="ID7" s="518">
        <v>0</v>
      </c>
      <c r="IE7" s="116"/>
      <c r="IF7" s="116"/>
      <c r="IG7" s="116"/>
      <c r="IH7" s="614"/>
      <c r="II7" s="116"/>
      <c r="IJ7" s="155">
        <v>0</v>
      </c>
      <c r="IK7" s="116"/>
      <c r="IL7" s="155">
        <v>0</v>
      </c>
      <c r="IM7" s="116"/>
      <c r="IN7" s="116">
        <v>0</v>
      </c>
      <c r="IO7" s="116"/>
      <c r="IP7" s="144">
        <v>2</v>
      </c>
      <c r="IQ7" s="173"/>
      <c r="IR7">
        <v>0</v>
      </c>
      <c r="IS7" s="116"/>
      <c r="IT7" s="116">
        <v>0</v>
      </c>
      <c r="IU7" s="116"/>
      <c r="IV7" s="116">
        <v>0</v>
      </c>
      <c r="IW7" s="116"/>
      <c r="IX7" s="116">
        <v>0</v>
      </c>
      <c r="IY7" s="116"/>
      <c r="IZ7" s="518">
        <v>0</v>
      </c>
      <c r="JA7" s="116"/>
      <c r="JB7" s="116">
        <v>0</v>
      </c>
      <c r="JC7" s="116"/>
      <c r="JD7" s="614">
        <v>0</v>
      </c>
      <c r="JE7" s="116"/>
    </row>
    <row r="8" spans="1:265" ht="18.95" customHeight="1">
      <c r="A8" s="153">
        <v>2</v>
      </c>
      <c r="B8" s="155">
        <v>4</v>
      </c>
      <c r="C8" s="156"/>
      <c r="D8" s="155">
        <v>5</v>
      </c>
      <c r="E8" s="156"/>
      <c r="F8" s="155">
        <v>4</v>
      </c>
      <c r="G8" s="156"/>
      <c r="H8" s="155">
        <v>5</v>
      </c>
      <c r="I8" s="156"/>
      <c r="J8">
        <v>3</v>
      </c>
      <c r="K8" s="156"/>
      <c r="L8" s="518">
        <v>4</v>
      </c>
      <c r="M8" s="156"/>
      <c r="N8" s="518">
        <v>5</v>
      </c>
      <c r="O8" s="156"/>
      <c r="P8" s="614">
        <v>5</v>
      </c>
      <c r="Q8" s="156"/>
      <c r="R8" s="518">
        <v>6</v>
      </c>
      <c r="S8" s="156"/>
      <c r="T8" s="614">
        <v>5</v>
      </c>
      <c r="U8" s="156"/>
      <c r="V8" s="155">
        <v>3</v>
      </c>
      <c r="W8" s="156"/>
      <c r="X8" s="116">
        <v>0</v>
      </c>
      <c r="Y8" s="156"/>
      <c r="Z8" s="116">
        <v>1</v>
      </c>
      <c r="AA8" s="156"/>
      <c r="AB8" s="116">
        <v>1</v>
      </c>
      <c r="AC8" s="156"/>
      <c r="AD8" s="155">
        <v>2</v>
      </c>
      <c r="AE8" s="116"/>
      <c r="AF8">
        <v>0</v>
      </c>
      <c r="AG8" s="116"/>
      <c r="AH8" s="116">
        <v>1</v>
      </c>
      <c r="AI8" s="116"/>
      <c r="AJ8" s="116">
        <v>2</v>
      </c>
      <c r="AK8" s="116"/>
      <c r="AL8" s="116">
        <v>1</v>
      </c>
      <c r="AM8" s="116"/>
      <c r="AN8" s="116">
        <v>2</v>
      </c>
      <c r="AO8" s="116"/>
      <c r="AP8" s="116">
        <v>2</v>
      </c>
      <c r="AQ8" s="116"/>
      <c r="AR8" s="614">
        <v>1</v>
      </c>
      <c r="AS8" s="116"/>
      <c r="AT8" s="116">
        <v>2</v>
      </c>
      <c r="AU8" s="156"/>
      <c r="AV8" s="116">
        <v>0</v>
      </c>
      <c r="AW8" s="116"/>
      <c r="AX8" s="116">
        <v>0</v>
      </c>
      <c r="AY8" s="116"/>
      <c r="AZ8" s="116">
        <v>0</v>
      </c>
      <c r="BA8" s="116"/>
      <c r="BB8">
        <v>0</v>
      </c>
      <c r="BC8" s="116"/>
      <c r="BD8" s="116">
        <v>1</v>
      </c>
      <c r="BE8" s="116"/>
      <c r="BF8" s="116">
        <v>2</v>
      </c>
      <c r="BG8" s="116"/>
      <c r="BH8" s="116">
        <v>0</v>
      </c>
      <c r="BI8" s="116"/>
      <c r="BJ8" s="518">
        <v>0</v>
      </c>
      <c r="BK8" s="116"/>
      <c r="BL8" s="116">
        <v>0</v>
      </c>
      <c r="BM8" s="116"/>
      <c r="BN8" s="1034">
        <v>0</v>
      </c>
      <c r="BO8" s="116"/>
      <c r="BP8" s="116">
        <v>0</v>
      </c>
      <c r="BQ8" s="116"/>
      <c r="BR8" s="116">
        <v>1</v>
      </c>
      <c r="BS8" s="156"/>
      <c r="BT8" s="116">
        <v>0</v>
      </c>
      <c r="BU8" s="156"/>
      <c r="BV8" s="116">
        <v>0</v>
      </c>
      <c r="BW8" s="116"/>
      <c r="BX8">
        <v>0</v>
      </c>
      <c r="BY8" s="116"/>
      <c r="BZ8" s="116">
        <v>0</v>
      </c>
      <c r="CA8" s="116"/>
      <c r="CB8" s="116">
        <v>1</v>
      </c>
      <c r="CC8" s="116"/>
      <c r="CD8" s="116">
        <v>1</v>
      </c>
      <c r="CE8" s="116"/>
      <c r="CF8" s="518">
        <v>0</v>
      </c>
      <c r="CG8" s="116"/>
      <c r="CH8" s="116">
        <v>0</v>
      </c>
      <c r="CI8" s="116"/>
      <c r="CJ8" s="614">
        <v>0</v>
      </c>
      <c r="CK8" s="116"/>
      <c r="CL8" s="116">
        <v>0</v>
      </c>
      <c r="CM8" s="156"/>
      <c r="CN8" s="116">
        <v>1</v>
      </c>
      <c r="CO8" s="156"/>
      <c r="CP8" s="116">
        <v>1</v>
      </c>
      <c r="CQ8" s="156"/>
      <c r="CR8" s="116">
        <v>3</v>
      </c>
      <c r="CS8" s="116"/>
      <c r="CT8">
        <v>0</v>
      </c>
      <c r="CU8" s="116"/>
      <c r="CV8" s="518">
        <v>2</v>
      </c>
      <c r="CW8" s="116"/>
      <c r="CX8" s="116">
        <v>0</v>
      </c>
      <c r="CY8" s="116"/>
      <c r="CZ8" s="116">
        <v>0</v>
      </c>
      <c r="DA8" s="116"/>
      <c r="DB8" s="518">
        <v>1</v>
      </c>
      <c r="DC8" s="116"/>
      <c r="DD8" s="116">
        <v>1</v>
      </c>
      <c r="DE8" s="116"/>
      <c r="DF8" s="614">
        <v>0</v>
      </c>
      <c r="DG8" s="116"/>
      <c r="DH8" s="116">
        <v>0</v>
      </c>
      <c r="DI8" s="156"/>
      <c r="DJ8" s="116">
        <v>1</v>
      </c>
      <c r="DK8" s="156"/>
      <c r="DL8" s="116">
        <v>0</v>
      </c>
      <c r="DM8" s="156"/>
      <c r="DN8" s="116">
        <v>0</v>
      </c>
      <c r="DO8" s="116"/>
      <c r="DP8">
        <v>0</v>
      </c>
      <c r="DQ8" s="116"/>
      <c r="DR8" s="116">
        <v>0</v>
      </c>
      <c r="DS8" s="116"/>
      <c r="DT8" s="116">
        <v>0</v>
      </c>
      <c r="DU8" s="116"/>
      <c r="DV8" s="116">
        <v>0</v>
      </c>
      <c r="DW8" s="116"/>
      <c r="DX8" s="518">
        <v>1</v>
      </c>
      <c r="DY8" s="116"/>
      <c r="DZ8" s="116">
        <v>0</v>
      </c>
      <c r="EA8" s="116"/>
      <c r="EB8" s="614">
        <v>0</v>
      </c>
      <c r="EC8" s="116"/>
      <c r="ED8" s="116">
        <v>0</v>
      </c>
      <c r="EE8" s="156"/>
      <c r="EF8" s="116">
        <v>1</v>
      </c>
      <c r="EG8" s="156"/>
      <c r="EH8" s="116">
        <v>2</v>
      </c>
      <c r="EI8" s="156"/>
      <c r="EJ8" s="116">
        <v>0</v>
      </c>
      <c r="EK8" s="116"/>
      <c r="EL8">
        <v>0</v>
      </c>
      <c r="EM8" s="116"/>
      <c r="EN8" s="116">
        <v>0</v>
      </c>
      <c r="EO8" s="116"/>
      <c r="EP8" s="116">
        <v>0</v>
      </c>
      <c r="EQ8" s="116"/>
      <c r="ER8" s="116">
        <v>0</v>
      </c>
      <c r="ES8" s="116"/>
      <c r="ET8" s="518">
        <v>0</v>
      </c>
      <c r="EU8" s="116"/>
      <c r="EV8" s="116">
        <v>1</v>
      </c>
      <c r="EW8" s="116"/>
      <c r="EX8" s="1034">
        <v>0</v>
      </c>
      <c r="EY8" s="116"/>
      <c r="EZ8" s="116">
        <v>0</v>
      </c>
      <c r="FA8" s="156"/>
      <c r="FB8" s="116">
        <v>0</v>
      </c>
      <c r="FC8" s="156"/>
      <c r="FD8" s="116">
        <v>0</v>
      </c>
      <c r="FE8" s="156"/>
      <c r="FF8" s="116">
        <v>0</v>
      </c>
      <c r="FG8" s="116"/>
      <c r="FH8">
        <v>0</v>
      </c>
      <c r="FI8" s="116"/>
      <c r="FJ8" s="116">
        <v>0</v>
      </c>
      <c r="FK8" s="116"/>
      <c r="FL8" s="116">
        <v>0</v>
      </c>
      <c r="FM8" s="116"/>
      <c r="FN8" s="116">
        <v>0</v>
      </c>
      <c r="FO8" s="116"/>
      <c r="FP8" s="116">
        <v>0</v>
      </c>
      <c r="FQ8" s="116"/>
      <c r="FR8" s="116"/>
      <c r="FS8" s="116"/>
      <c r="FT8" s="116">
        <v>1</v>
      </c>
      <c r="FU8" s="116"/>
      <c r="FV8" s="116">
        <v>0</v>
      </c>
      <c r="FW8" s="156"/>
      <c r="FX8" s="116">
        <v>0</v>
      </c>
      <c r="FY8" s="156"/>
      <c r="FZ8" s="116">
        <v>0</v>
      </c>
      <c r="GA8" s="156"/>
      <c r="GB8" s="116">
        <v>0</v>
      </c>
      <c r="GC8" s="116"/>
      <c r="GD8">
        <v>0</v>
      </c>
      <c r="GE8" s="116"/>
      <c r="GF8" s="116">
        <v>0</v>
      </c>
      <c r="GG8" s="116"/>
      <c r="GH8" s="116">
        <v>0</v>
      </c>
      <c r="GI8" s="116"/>
      <c r="GJ8" s="116">
        <v>1</v>
      </c>
      <c r="GK8" s="116"/>
      <c r="GL8" s="518">
        <v>1</v>
      </c>
      <c r="GM8" s="116"/>
      <c r="GN8" s="116">
        <v>1</v>
      </c>
      <c r="GO8" s="116"/>
      <c r="GP8" s="116"/>
      <c r="GQ8" s="116"/>
      <c r="GR8" s="116">
        <v>1</v>
      </c>
      <c r="GS8" s="156"/>
      <c r="GT8" s="116">
        <v>0</v>
      </c>
      <c r="GU8" s="156"/>
      <c r="GV8" s="116">
        <v>0</v>
      </c>
      <c r="GW8" s="156"/>
      <c r="GX8" s="155">
        <v>0</v>
      </c>
      <c r="GY8" s="116"/>
      <c r="GZ8">
        <v>0</v>
      </c>
      <c r="HA8" s="116"/>
      <c r="HB8" s="518">
        <v>0</v>
      </c>
      <c r="HC8" s="116"/>
      <c r="HD8" s="116">
        <v>0</v>
      </c>
      <c r="HE8" s="116"/>
      <c r="HF8" s="116">
        <v>2</v>
      </c>
      <c r="HG8" s="116"/>
      <c r="HH8" s="518">
        <v>0</v>
      </c>
      <c r="HI8" s="116"/>
      <c r="HJ8" s="116"/>
      <c r="HK8" s="116"/>
      <c r="HL8" s="116">
        <v>1</v>
      </c>
      <c r="HM8" s="116"/>
      <c r="HN8" s="116">
        <v>0</v>
      </c>
      <c r="HO8" s="116"/>
      <c r="HP8" s="116">
        <v>0</v>
      </c>
      <c r="HQ8" s="116"/>
      <c r="HR8" s="116">
        <v>0</v>
      </c>
      <c r="HS8" s="116"/>
      <c r="HT8" s="85">
        <v>0</v>
      </c>
      <c r="HU8" s="116"/>
      <c r="HV8">
        <v>3</v>
      </c>
      <c r="HW8" s="116"/>
      <c r="HX8" s="518">
        <v>0</v>
      </c>
      <c r="HY8" s="116"/>
      <c r="HZ8" s="116">
        <v>0</v>
      </c>
      <c r="IA8" s="116"/>
      <c r="IB8" s="116">
        <v>0</v>
      </c>
      <c r="IC8" s="116"/>
      <c r="ID8" s="518">
        <v>0</v>
      </c>
      <c r="IE8" s="116"/>
      <c r="IF8" s="116"/>
      <c r="IG8" s="116"/>
      <c r="IH8" s="614"/>
      <c r="II8" s="116"/>
      <c r="IJ8" s="155">
        <v>1</v>
      </c>
      <c r="IK8" s="116"/>
      <c r="IL8" s="155">
        <v>0</v>
      </c>
      <c r="IM8" s="116"/>
      <c r="IN8" s="116">
        <v>0</v>
      </c>
      <c r="IO8" s="116"/>
      <c r="IP8" s="144">
        <v>0</v>
      </c>
      <c r="IQ8" s="173"/>
      <c r="IR8">
        <v>0</v>
      </c>
      <c r="IS8" s="116"/>
      <c r="IT8" s="116">
        <v>0</v>
      </c>
      <c r="IU8" s="116"/>
      <c r="IV8" s="116">
        <v>0</v>
      </c>
      <c r="IW8" s="116"/>
      <c r="IX8" s="116">
        <v>0</v>
      </c>
      <c r="IY8" s="116"/>
      <c r="IZ8" s="518">
        <v>1</v>
      </c>
      <c r="JA8" s="116"/>
      <c r="JB8" s="116">
        <v>0</v>
      </c>
      <c r="JC8" s="116"/>
      <c r="JD8" s="614">
        <v>0</v>
      </c>
      <c r="JE8" s="116"/>
    </row>
    <row r="9" spans="1:265" ht="18.95" customHeight="1">
      <c r="A9" s="153">
        <v>3</v>
      </c>
      <c r="B9" s="155">
        <v>6</v>
      </c>
      <c r="C9" s="156"/>
      <c r="D9" s="155">
        <v>4</v>
      </c>
      <c r="E9" s="156"/>
      <c r="F9" s="155">
        <v>6</v>
      </c>
      <c r="G9" s="156"/>
      <c r="H9" s="155">
        <v>3</v>
      </c>
      <c r="I9" s="156"/>
      <c r="J9">
        <v>5</v>
      </c>
      <c r="K9" s="156"/>
      <c r="L9" s="518">
        <v>1</v>
      </c>
      <c r="M9" s="156"/>
      <c r="N9" s="518">
        <v>5</v>
      </c>
      <c r="O9" s="156"/>
      <c r="P9" s="614">
        <v>8</v>
      </c>
      <c r="Q9" s="156"/>
      <c r="R9" s="518">
        <v>6</v>
      </c>
      <c r="S9" s="156"/>
      <c r="T9" s="614">
        <v>3</v>
      </c>
      <c r="U9" s="156"/>
      <c r="V9" s="155">
        <v>0</v>
      </c>
      <c r="W9" s="156"/>
      <c r="X9" s="116">
        <v>0</v>
      </c>
      <c r="Y9" s="156"/>
      <c r="Z9" s="116">
        <v>1</v>
      </c>
      <c r="AA9" s="156"/>
      <c r="AB9" s="116">
        <v>2</v>
      </c>
      <c r="AC9" s="156"/>
      <c r="AD9" s="155">
        <v>0</v>
      </c>
      <c r="AE9" s="116"/>
      <c r="AF9">
        <v>3</v>
      </c>
      <c r="AG9" s="116"/>
      <c r="AH9" s="116">
        <v>0</v>
      </c>
      <c r="AI9" s="116"/>
      <c r="AJ9" s="116">
        <v>0</v>
      </c>
      <c r="AK9" s="116"/>
      <c r="AL9" s="116">
        <v>1</v>
      </c>
      <c r="AM9" s="116"/>
      <c r="AN9" s="116">
        <v>3</v>
      </c>
      <c r="AO9" s="116"/>
      <c r="AP9" s="116">
        <v>0</v>
      </c>
      <c r="AQ9" s="116"/>
      <c r="AR9" s="614">
        <v>0</v>
      </c>
      <c r="AS9" s="116"/>
      <c r="AT9" s="116">
        <v>1</v>
      </c>
      <c r="AU9" s="156"/>
      <c r="AV9" s="116">
        <v>0</v>
      </c>
      <c r="AW9" s="116"/>
      <c r="AX9" s="116">
        <v>0</v>
      </c>
      <c r="AY9" s="116"/>
      <c r="AZ9" s="116">
        <v>0</v>
      </c>
      <c r="BA9" s="116"/>
      <c r="BB9">
        <v>0</v>
      </c>
      <c r="BC9" s="116"/>
      <c r="BD9" s="116">
        <v>0</v>
      </c>
      <c r="BE9" s="116"/>
      <c r="BF9" s="116">
        <v>0</v>
      </c>
      <c r="BG9" s="116"/>
      <c r="BH9" s="116">
        <v>1</v>
      </c>
      <c r="BI9" s="116"/>
      <c r="BJ9" s="518">
        <v>0</v>
      </c>
      <c r="BK9" s="116"/>
      <c r="BL9" s="116">
        <v>1</v>
      </c>
      <c r="BM9" s="116"/>
      <c r="BN9" s="1034">
        <v>0</v>
      </c>
      <c r="BO9" s="116"/>
      <c r="BP9" s="116">
        <v>1</v>
      </c>
      <c r="BQ9" s="116"/>
      <c r="BR9" s="116">
        <v>1</v>
      </c>
      <c r="BS9" s="156"/>
      <c r="BT9" s="116">
        <v>1</v>
      </c>
      <c r="BU9" s="156"/>
      <c r="BV9" s="116">
        <v>0</v>
      </c>
      <c r="BW9" s="116"/>
      <c r="BX9">
        <v>1</v>
      </c>
      <c r="BY9" s="116"/>
      <c r="BZ9" s="116">
        <v>0</v>
      </c>
      <c r="CA9" s="116"/>
      <c r="CB9" s="116">
        <v>1</v>
      </c>
      <c r="CC9" s="116"/>
      <c r="CD9" s="116">
        <v>1</v>
      </c>
      <c r="CE9" s="116"/>
      <c r="CF9" s="518">
        <v>1</v>
      </c>
      <c r="CG9" s="116"/>
      <c r="CH9" s="116">
        <v>0</v>
      </c>
      <c r="CI9" s="116"/>
      <c r="CJ9" s="614">
        <v>0</v>
      </c>
      <c r="CK9" s="116"/>
      <c r="CL9" s="116">
        <v>3</v>
      </c>
      <c r="CM9" s="156"/>
      <c r="CN9" s="116">
        <v>0</v>
      </c>
      <c r="CO9" s="156"/>
      <c r="CP9" s="116">
        <v>1</v>
      </c>
      <c r="CQ9" s="156"/>
      <c r="CR9" s="116">
        <v>2</v>
      </c>
      <c r="CS9" s="116"/>
      <c r="CT9">
        <v>0</v>
      </c>
      <c r="CU9" s="116"/>
      <c r="CV9" s="518">
        <v>0</v>
      </c>
      <c r="CW9" s="116"/>
      <c r="CX9" s="116">
        <v>3</v>
      </c>
      <c r="CY9" s="116"/>
      <c r="CZ9" s="116">
        <v>4</v>
      </c>
      <c r="DA9" s="116"/>
      <c r="DB9" s="518">
        <v>1</v>
      </c>
      <c r="DC9" s="116"/>
      <c r="DD9" s="116">
        <v>1</v>
      </c>
      <c r="DE9" s="116"/>
      <c r="DF9" s="614">
        <v>0</v>
      </c>
      <c r="DG9" s="116"/>
      <c r="DH9" s="116">
        <v>0</v>
      </c>
      <c r="DI9" s="156"/>
      <c r="DJ9" s="116">
        <v>0</v>
      </c>
      <c r="DK9" s="156"/>
      <c r="DL9" s="116">
        <v>0</v>
      </c>
      <c r="DM9" s="156"/>
      <c r="DN9" s="116">
        <v>0</v>
      </c>
      <c r="DO9" s="116"/>
      <c r="DP9">
        <v>0</v>
      </c>
      <c r="DQ9" s="116"/>
      <c r="DR9" s="116">
        <v>1</v>
      </c>
      <c r="DS9" s="116"/>
      <c r="DT9" s="116">
        <v>0</v>
      </c>
      <c r="DU9" s="116"/>
      <c r="DV9" s="116">
        <v>0</v>
      </c>
      <c r="DW9" s="116"/>
      <c r="DX9" s="518">
        <v>0</v>
      </c>
      <c r="DY9" s="116"/>
      <c r="DZ9" s="116">
        <v>1</v>
      </c>
      <c r="EA9" s="116"/>
      <c r="EB9" s="614">
        <v>0</v>
      </c>
      <c r="EC9" s="116"/>
      <c r="ED9" s="116">
        <v>0</v>
      </c>
      <c r="EE9" s="156"/>
      <c r="EF9" s="116">
        <v>0</v>
      </c>
      <c r="EG9" s="156"/>
      <c r="EH9" s="116">
        <v>2</v>
      </c>
      <c r="EI9" s="156"/>
      <c r="EJ9" s="116">
        <v>1</v>
      </c>
      <c r="EK9" s="116"/>
      <c r="EL9">
        <v>1</v>
      </c>
      <c r="EM9" s="116"/>
      <c r="EN9" s="116">
        <v>0</v>
      </c>
      <c r="EO9" s="116"/>
      <c r="EP9" s="116">
        <v>1</v>
      </c>
      <c r="EQ9" s="116"/>
      <c r="ER9" s="116">
        <v>0</v>
      </c>
      <c r="ES9" s="116"/>
      <c r="ET9" s="518">
        <v>1</v>
      </c>
      <c r="EU9" s="116"/>
      <c r="EV9" s="116">
        <v>0</v>
      </c>
      <c r="EW9" s="116"/>
      <c r="EX9" s="1034">
        <v>0</v>
      </c>
      <c r="EY9" s="116"/>
      <c r="EZ9" s="116">
        <v>0</v>
      </c>
      <c r="FA9" s="156"/>
      <c r="FB9" s="116">
        <v>0</v>
      </c>
      <c r="FC9" s="156"/>
      <c r="FD9" s="116">
        <v>0</v>
      </c>
      <c r="FE9" s="156"/>
      <c r="FF9" s="116">
        <v>0</v>
      </c>
      <c r="FG9" s="116"/>
      <c r="FH9">
        <v>0</v>
      </c>
      <c r="FI9" s="116"/>
      <c r="FJ9" s="116">
        <v>0</v>
      </c>
      <c r="FK9" s="116"/>
      <c r="FL9" s="116">
        <v>0</v>
      </c>
      <c r="FM9" s="116"/>
      <c r="FN9" s="116">
        <v>0</v>
      </c>
      <c r="FO9" s="116"/>
      <c r="FP9" s="116">
        <v>0</v>
      </c>
      <c r="FQ9" s="116"/>
      <c r="FR9" s="116"/>
      <c r="FS9" s="116"/>
      <c r="FT9" s="116"/>
      <c r="FU9" s="116"/>
      <c r="FV9" s="116">
        <v>0</v>
      </c>
      <c r="FW9" s="156"/>
      <c r="FX9" s="116">
        <v>0</v>
      </c>
      <c r="FY9" s="156"/>
      <c r="FZ9" s="116">
        <v>0</v>
      </c>
      <c r="GA9" s="156"/>
      <c r="GB9" s="116">
        <v>0</v>
      </c>
      <c r="GC9" s="116"/>
      <c r="GD9">
        <v>0</v>
      </c>
      <c r="GE9" s="116"/>
      <c r="GF9" s="116">
        <v>0</v>
      </c>
      <c r="GG9" s="116"/>
      <c r="GH9" s="116">
        <v>0</v>
      </c>
      <c r="GI9" s="116"/>
      <c r="GJ9" s="116">
        <v>1</v>
      </c>
      <c r="GK9" s="116"/>
      <c r="GL9" s="518">
        <v>0</v>
      </c>
      <c r="GM9" s="116"/>
      <c r="GN9" s="116">
        <v>0</v>
      </c>
      <c r="GO9" s="116"/>
      <c r="GP9" s="116"/>
      <c r="GQ9" s="116"/>
      <c r="GR9" s="116">
        <v>0</v>
      </c>
      <c r="GS9" s="156"/>
      <c r="GT9" s="116">
        <v>1</v>
      </c>
      <c r="GU9" s="156"/>
      <c r="GV9" s="116">
        <v>0</v>
      </c>
      <c r="GW9" s="156"/>
      <c r="GX9" s="155">
        <v>0</v>
      </c>
      <c r="GY9" s="116"/>
      <c r="GZ9">
        <v>0</v>
      </c>
      <c r="HA9" s="116"/>
      <c r="HB9" s="518">
        <v>0</v>
      </c>
      <c r="HC9" s="116"/>
      <c r="HD9" s="116">
        <v>0</v>
      </c>
      <c r="HE9" s="116"/>
      <c r="HF9" s="116">
        <v>0</v>
      </c>
      <c r="HG9" s="116"/>
      <c r="HH9" s="518">
        <v>0</v>
      </c>
      <c r="HI9" s="116"/>
      <c r="HJ9" s="116"/>
      <c r="HK9" s="116"/>
      <c r="HL9" s="116"/>
      <c r="HM9" s="116"/>
      <c r="HN9" s="116">
        <v>1</v>
      </c>
      <c r="HO9" s="116"/>
      <c r="HP9" s="116">
        <v>0</v>
      </c>
      <c r="HQ9" s="116"/>
      <c r="HR9" s="116">
        <v>0</v>
      </c>
      <c r="HS9" s="116"/>
      <c r="HT9" s="85">
        <v>0</v>
      </c>
      <c r="HU9" s="116"/>
      <c r="HV9">
        <v>0</v>
      </c>
      <c r="HW9" s="116"/>
      <c r="HX9" s="518">
        <v>0</v>
      </c>
      <c r="HY9" s="116"/>
      <c r="HZ9" s="116">
        <v>0</v>
      </c>
      <c r="IA9" s="116"/>
      <c r="IB9" s="116">
        <v>0</v>
      </c>
      <c r="IC9" s="116"/>
      <c r="ID9" s="518">
        <v>0</v>
      </c>
      <c r="IE9" s="116"/>
      <c r="IF9" s="116"/>
      <c r="IG9" s="116"/>
      <c r="IH9" s="614"/>
      <c r="II9" s="116"/>
      <c r="IJ9" s="155">
        <v>0</v>
      </c>
      <c r="IK9" s="116"/>
      <c r="IL9" s="155">
        <v>1</v>
      </c>
      <c r="IM9" s="116"/>
      <c r="IN9" s="116">
        <v>0</v>
      </c>
      <c r="IO9" s="116"/>
      <c r="IP9" s="144">
        <v>0</v>
      </c>
      <c r="IQ9" s="173"/>
      <c r="IR9">
        <v>0</v>
      </c>
      <c r="IS9" s="116"/>
      <c r="IT9" s="116">
        <v>0</v>
      </c>
      <c r="IU9" s="116"/>
      <c r="IV9" s="116">
        <v>0</v>
      </c>
      <c r="IW9" s="116"/>
      <c r="IX9" s="116">
        <v>0</v>
      </c>
      <c r="IY9" s="116"/>
      <c r="IZ9" s="518">
        <v>0</v>
      </c>
      <c r="JA9" s="116"/>
      <c r="JB9" s="116">
        <v>0</v>
      </c>
      <c r="JC9" s="116"/>
      <c r="JD9" s="614">
        <v>0</v>
      </c>
      <c r="JE9" s="116"/>
    </row>
    <row r="10" spans="1:265" ht="18.95" customHeight="1">
      <c r="A10" s="153">
        <v>4</v>
      </c>
      <c r="B10" s="155">
        <v>6</v>
      </c>
      <c r="C10" s="156"/>
      <c r="D10" s="155">
        <v>5</v>
      </c>
      <c r="E10" s="156"/>
      <c r="F10" s="155">
        <v>4</v>
      </c>
      <c r="G10" s="156"/>
      <c r="H10" s="155">
        <v>6</v>
      </c>
      <c r="I10" s="156"/>
      <c r="J10">
        <v>3</v>
      </c>
      <c r="K10" s="156"/>
      <c r="L10" s="518">
        <v>2</v>
      </c>
      <c r="M10" s="156"/>
      <c r="N10" s="518">
        <v>3</v>
      </c>
      <c r="O10" s="156"/>
      <c r="P10" s="614">
        <v>2</v>
      </c>
      <c r="Q10" s="156"/>
      <c r="R10" s="518">
        <v>4</v>
      </c>
      <c r="S10" s="156"/>
      <c r="T10" s="614">
        <v>3</v>
      </c>
      <c r="U10" s="156"/>
      <c r="V10" s="155">
        <v>1</v>
      </c>
      <c r="W10" s="156"/>
      <c r="X10" s="116">
        <v>3</v>
      </c>
      <c r="Y10" s="156"/>
      <c r="Z10" s="116">
        <v>2</v>
      </c>
      <c r="AA10" s="156"/>
      <c r="AB10" s="116">
        <v>1</v>
      </c>
      <c r="AC10" s="156"/>
      <c r="AD10" s="155">
        <v>2</v>
      </c>
      <c r="AE10" s="116"/>
      <c r="AF10">
        <v>2</v>
      </c>
      <c r="AG10" s="116"/>
      <c r="AH10" s="116">
        <v>0</v>
      </c>
      <c r="AI10" s="116"/>
      <c r="AJ10" s="116">
        <v>1</v>
      </c>
      <c r="AK10" s="116"/>
      <c r="AL10" s="116">
        <v>0</v>
      </c>
      <c r="AM10" s="116"/>
      <c r="AN10" s="116">
        <v>2</v>
      </c>
      <c r="AO10" s="116"/>
      <c r="AP10" s="116">
        <v>0</v>
      </c>
      <c r="AQ10" s="116"/>
      <c r="AR10" s="614">
        <v>0</v>
      </c>
      <c r="AS10" s="116"/>
      <c r="AT10" s="116">
        <v>1</v>
      </c>
      <c r="AU10" s="156"/>
      <c r="AV10" s="116">
        <v>0</v>
      </c>
      <c r="AW10" s="116"/>
      <c r="AX10" s="116">
        <v>0</v>
      </c>
      <c r="AY10" s="116"/>
      <c r="AZ10" s="116">
        <v>0</v>
      </c>
      <c r="BA10" s="116"/>
      <c r="BB10">
        <v>0</v>
      </c>
      <c r="BC10" s="116"/>
      <c r="BD10" s="116">
        <v>1</v>
      </c>
      <c r="BE10" s="116"/>
      <c r="BF10" s="116">
        <v>0</v>
      </c>
      <c r="BG10" s="116"/>
      <c r="BH10" s="116">
        <v>0</v>
      </c>
      <c r="BI10" s="116"/>
      <c r="BJ10" s="518">
        <v>0</v>
      </c>
      <c r="BK10" s="116"/>
      <c r="BL10" s="116">
        <v>0</v>
      </c>
      <c r="BM10" s="116"/>
      <c r="BN10" s="1034">
        <v>0</v>
      </c>
      <c r="BO10" s="116"/>
      <c r="BP10" s="116">
        <v>2</v>
      </c>
      <c r="BQ10" s="116"/>
      <c r="BR10" s="116">
        <v>0</v>
      </c>
      <c r="BS10" s="156"/>
      <c r="BT10" s="116">
        <v>0</v>
      </c>
      <c r="BU10" s="156"/>
      <c r="BV10" s="116">
        <v>1</v>
      </c>
      <c r="BW10" s="116"/>
      <c r="BX10">
        <v>1</v>
      </c>
      <c r="BY10" s="116"/>
      <c r="BZ10" s="116">
        <v>0</v>
      </c>
      <c r="CA10" s="116"/>
      <c r="CB10" s="116">
        <v>0</v>
      </c>
      <c r="CC10" s="116"/>
      <c r="CD10" s="116">
        <v>0</v>
      </c>
      <c r="CE10" s="116"/>
      <c r="CF10" s="518">
        <v>0</v>
      </c>
      <c r="CG10" s="116"/>
      <c r="CH10" s="116">
        <v>0</v>
      </c>
      <c r="CI10" s="116"/>
      <c r="CJ10" s="614">
        <v>0</v>
      </c>
      <c r="CK10" s="116"/>
      <c r="CL10" s="116">
        <v>0</v>
      </c>
      <c r="CM10" s="156"/>
      <c r="CN10" s="116">
        <v>0</v>
      </c>
      <c r="CO10" s="156"/>
      <c r="CP10" s="116">
        <v>0</v>
      </c>
      <c r="CQ10" s="156"/>
      <c r="CR10" s="116">
        <v>1</v>
      </c>
      <c r="CS10" s="116"/>
      <c r="CT10">
        <v>0</v>
      </c>
      <c r="CU10" s="116"/>
      <c r="CV10" s="518">
        <v>1</v>
      </c>
      <c r="CW10" s="116"/>
      <c r="CX10" s="116">
        <v>0</v>
      </c>
      <c r="CY10" s="116"/>
      <c r="CZ10" s="116">
        <v>0</v>
      </c>
      <c r="DA10" s="116"/>
      <c r="DB10" s="518">
        <v>1</v>
      </c>
      <c r="DC10" s="116"/>
      <c r="DD10" s="116">
        <v>1</v>
      </c>
      <c r="DE10" s="116"/>
      <c r="DF10" s="614">
        <v>0</v>
      </c>
      <c r="DG10" s="116"/>
      <c r="DH10" s="116">
        <v>0</v>
      </c>
      <c r="DI10" s="156"/>
      <c r="DJ10" s="116">
        <v>0</v>
      </c>
      <c r="DK10" s="156"/>
      <c r="DL10" s="116">
        <v>0</v>
      </c>
      <c r="DM10" s="156"/>
      <c r="DN10" s="116">
        <v>0</v>
      </c>
      <c r="DO10" s="116"/>
      <c r="DP10">
        <v>0</v>
      </c>
      <c r="DQ10" s="116"/>
      <c r="DR10" s="116">
        <v>0</v>
      </c>
      <c r="DS10" s="116"/>
      <c r="DT10" s="116">
        <v>0</v>
      </c>
      <c r="DU10" s="116"/>
      <c r="DV10" s="116">
        <v>1</v>
      </c>
      <c r="DW10" s="116"/>
      <c r="DX10" s="518">
        <v>0</v>
      </c>
      <c r="DY10" s="116"/>
      <c r="DZ10" s="116">
        <v>0</v>
      </c>
      <c r="EA10" s="116"/>
      <c r="EB10" s="614">
        <v>0</v>
      </c>
      <c r="EC10" s="116"/>
      <c r="ED10" s="116">
        <v>0</v>
      </c>
      <c r="EE10" s="156"/>
      <c r="EF10" s="116">
        <v>2</v>
      </c>
      <c r="EG10" s="156"/>
      <c r="EH10" s="116">
        <v>1</v>
      </c>
      <c r="EI10" s="156"/>
      <c r="EJ10" s="116">
        <v>0</v>
      </c>
      <c r="EK10" s="116"/>
      <c r="EL10">
        <v>0</v>
      </c>
      <c r="EM10" s="116"/>
      <c r="EN10" s="116">
        <v>0</v>
      </c>
      <c r="EO10" s="116"/>
      <c r="EP10" s="116">
        <v>1</v>
      </c>
      <c r="EQ10" s="116"/>
      <c r="ER10" s="116">
        <v>0</v>
      </c>
      <c r="ES10" s="116"/>
      <c r="ET10" s="518">
        <v>1</v>
      </c>
      <c r="EU10" s="116"/>
      <c r="EV10" s="116">
        <v>0</v>
      </c>
      <c r="EW10" s="116"/>
      <c r="EX10" s="1034">
        <v>0</v>
      </c>
      <c r="EY10" s="116"/>
      <c r="EZ10" s="116">
        <v>0</v>
      </c>
      <c r="FA10" s="156"/>
      <c r="FB10" s="116">
        <v>1</v>
      </c>
      <c r="FC10" s="156"/>
      <c r="FD10" s="116">
        <v>1</v>
      </c>
      <c r="FE10" s="156"/>
      <c r="FF10" s="116">
        <v>1</v>
      </c>
      <c r="FG10" s="116"/>
      <c r="FH10">
        <v>0</v>
      </c>
      <c r="FI10" s="116"/>
      <c r="FJ10" s="116">
        <v>0</v>
      </c>
      <c r="FK10" s="116"/>
      <c r="FL10" s="116">
        <v>0</v>
      </c>
      <c r="FM10" s="116"/>
      <c r="FN10" s="116">
        <v>0</v>
      </c>
      <c r="FO10" s="116"/>
      <c r="FP10" s="116">
        <v>0</v>
      </c>
      <c r="FQ10" s="116"/>
      <c r="FR10" s="116">
        <v>1</v>
      </c>
      <c r="FS10" s="116"/>
      <c r="FT10" s="116"/>
      <c r="FU10" s="116"/>
      <c r="FV10" s="116">
        <v>0</v>
      </c>
      <c r="FW10" s="156"/>
      <c r="FX10" s="116">
        <v>0</v>
      </c>
      <c r="FY10" s="156"/>
      <c r="FZ10" s="116">
        <v>1</v>
      </c>
      <c r="GA10" s="156"/>
      <c r="GB10" s="116">
        <v>0</v>
      </c>
      <c r="GC10" s="116"/>
      <c r="GD10">
        <v>0</v>
      </c>
      <c r="GE10" s="116"/>
      <c r="GF10" s="116">
        <v>0</v>
      </c>
      <c r="GG10" s="116"/>
      <c r="GH10" s="116">
        <v>0</v>
      </c>
      <c r="GI10" s="116"/>
      <c r="GJ10" s="116">
        <v>0</v>
      </c>
      <c r="GK10" s="116"/>
      <c r="GL10" s="518">
        <v>0</v>
      </c>
      <c r="GM10" s="116"/>
      <c r="GN10" s="116">
        <v>0</v>
      </c>
      <c r="GO10" s="116"/>
      <c r="GP10" s="116">
        <v>1</v>
      </c>
      <c r="GQ10" s="116"/>
      <c r="GR10" s="116">
        <v>0</v>
      </c>
      <c r="GS10" s="156"/>
      <c r="GT10" s="116">
        <v>0</v>
      </c>
      <c r="GU10" s="156"/>
      <c r="GV10" s="116">
        <v>0</v>
      </c>
      <c r="GW10" s="156"/>
      <c r="GX10" s="155">
        <v>1</v>
      </c>
      <c r="GY10" s="116"/>
      <c r="GZ10">
        <v>0</v>
      </c>
      <c r="HA10" s="116"/>
      <c r="HB10" s="518">
        <v>0</v>
      </c>
      <c r="HC10" s="116"/>
      <c r="HD10" s="116">
        <v>1</v>
      </c>
      <c r="HE10" s="116"/>
      <c r="HF10" s="116">
        <v>1</v>
      </c>
      <c r="HG10" s="116"/>
      <c r="HH10" s="518">
        <v>0</v>
      </c>
      <c r="HI10" s="116"/>
      <c r="HJ10" s="116"/>
      <c r="HK10" s="116"/>
      <c r="HL10" s="116"/>
      <c r="HM10" s="116"/>
      <c r="HN10" s="116">
        <v>0</v>
      </c>
      <c r="HO10" s="116"/>
      <c r="HP10" s="116">
        <v>0</v>
      </c>
      <c r="HQ10" s="116"/>
      <c r="HR10" s="116">
        <v>0</v>
      </c>
      <c r="HS10" s="116"/>
      <c r="HT10" s="85">
        <v>0</v>
      </c>
      <c r="HU10" s="116"/>
      <c r="HV10">
        <v>0</v>
      </c>
      <c r="HW10" s="116"/>
      <c r="HX10" s="518">
        <v>0</v>
      </c>
      <c r="HY10" s="116"/>
      <c r="HZ10" s="116">
        <v>0</v>
      </c>
      <c r="IA10" s="116"/>
      <c r="IB10" s="116">
        <v>0</v>
      </c>
      <c r="IC10" s="116"/>
      <c r="ID10" s="518">
        <v>0</v>
      </c>
      <c r="IE10" s="116"/>
      <c r="IF10" s="116"/>
      <c r="IG10" s="116"/>
      <c r="IH10" s="614"/>
      <c r="II10" s="116"/>
      <c r="IJ10" s="155">
        <v>0</v>
      </c>
      <c r="IK10" s="116"/>
      <c r="IL10" s="155">
        <v>0</v>
      </c>
      <c r="IM10" s="116"/>
      <c r="IN10" s="116">
        <v>0</v>
      </c>
      <c r="IO10" s="116"/>
      <c r="IP10" s="144">
        <v>0</v>
      </c>
      <c r="IQ10" s="173"/>
      <c r="IR10">
        <v>0</v>
      </c>
      <c r="IS10" s="116"/>
      <c r="IT10" s="116">
        <v>0</v>
      </c>
      <c r="IU10" s="116"/>
      <c r="IV10" s="116">
        <v>0</v>
      </c>
      <c r="IW10" s="116"/>
      <c r="IX10" s="116">
        <v>0</v>
      </c>
      <c r="IY10" s="116"/>
      <c r="IZ10" s="518">
        <v>0</v>
      </c>
      <c r="JA10" s="116"/>
      <c r="JB10" s="116">
        <v>1</v>
      </c>
      <c r="JC10" s="116"/>
      <c r="JD10" s="614">
        <v>0</v>
      </c>
      <c r="JE10" s="116"/>
    </row>
    <row r="11" spans="1:265" ht="18.95" customHeight="1">
      <c r="A11" s="153" t="s">
        <v>6</v>
      </c>
      <c r="B11" s="157">
        <v>78</v>
      </c>
      <c r="C11" s="158">
        <v>1.838581934753913</v>
      </c>
      <c r="D11" s="157">
        <v>80</v>
      </c>
      <c r="E11" s="158">
        <v>1.90666857333524</v>
      </c>
      <c r="F11" s="157">
        <v>63</v>
      </c>
      <c r="G11" s="158">
        <v>1.52</v>
      </c>
      <c r="H11" s="157">
        <v>62</v>
      </c>
      <c r="I11" s="158">
        <v>1.5310154089292769</v>
      </c>
      <c r="J11" s="678">
        <v>64</v>
      </c>
      <c r="K11" s="158">
        <v>1.5637407611019485</v>
      </c>
      <c r="L11" s="679">
        <v>59</v>
      </c>
      <c r="M11" s="158">
        <v>1.5604337476857975</v>
      </c>
      <c r="N11" s="680">
        <v>62</v>
      </c>
      <c r="O11" s="158">
        <v>1.7005869767952164</v>
      </c>
      <c r="P11" s="681">
        <v>81</v>
      </c>
      <c r="Q11" s="158">
        <v>2.3229136793805565</v>
      </c>
      <c r="R11" s="679">
        <v>63</v>
      </c>
      <c r="S11" s="158">
        <v>1.8755023667053674</v>
      </c>
      <c r="T11" s="864">
        <v>63</v>
      </c>
      <c r="U11" s="158">
        <v>1.9514914970727628</v>
      </c>
      <c r="V11" s="157">
        <v>48</v>
      </c>
      <c r="W11" s="158">
        <v>1.5424660175455509</v>
      </c>
      <c r="X11" s="159">
        <v>19</v>
      </c>
      <c r="Y11" s="160">
        <v>1.5157558835261269</v>
      </c>
      <c r="Z11" s="159">
        <v>17</v>
      </c>
      <c r="AA11" s="160">
        <v>1.3659006909850555</v>
      </c>
      <c r="AB11" s="159">
        <v>24</v>
      </c>
      <c r="AC11" s="160">
        <v>1.95</v>
      </c>
      <c r="AD11" s="159">
        <v>15</v>
      </c>
      <c r="AE11" s="160">
        <v>1.2191157347204162</v>
      </c>
      <c r="AF11" s="159">
        <v>18</v>
      </c>
      <c r="AG11" s="160">
        <v>1.4775292427662632</v>
      </c>
      <c r="AH11" s="518">
        <v>19</v>
      </c>
      <c r="AI11" s="160">
        <v>1.6908427516240989</v>
      </c>
      <c r="AJ11" s="518">
        <v>33</v>
      </c>
      <c r="AK11" s="156">
        <v>3.0049171371334915</v>
      </c>
      <c r="AL11" s="155">
        <v>26</v>
      </c>
      <c r="AM11" s="156">
        <v>2.453756134390336</v>
      </c>
      <c r="AN11" s="155">
        <v>31</v>
      </c>
      <c r="AO11" s="156">
        <v>3.0211480362537766</v>
      </c>
      <c r="AP11" s="155">
        <v>34</v>
      </c>
      <c r="AQ11" s="156">
        <v>3.0049171371334915</v>
      </c>
      <c r="AR11" s="614">
        <v>23</v>
      </c>
      <c r="AS11" s="156">
        <v>2.4046001045478307</v>
      </c>
      <c r="AT11" s="161">
        <v>8</v>
      </c>
      <c r="AU11" s="160">
        <v>1.9593436198873377</v>
      </c>
      <c r="AV11" s="159">
        <v>9</v>
      </c>
      <c r="AW11" s="160">
        <v>2.1919142717973696</v>
      </c>
      <c r="AX11" s="159">
        <v>1</v>
      </c>
      <c r="AY11" s="160">
        <v>0.25</v>
      </c>
      <c r="AZ11" s="159">
        <v>2</v>
      </c>
      <c r="BA11" s="160">
        <v>0.49925112331502747</v>
      </c>
      <c r="BB11" s="159">
        <v>5</v>
      </c>
      <c r="BC11" s="160">
        <v>1.2599218848431397</v>
      </c>
      <c r="BD11" s="156">
        <v>4</v>
      </c>
      <c r="BE11" s="160">
        <v>1.0666666666666667</v>
      </c>
      <c r="BF11" s="518">
        <v>7</v>
      </c>
      <c r="BG11" s="156">
        <v>1.9520356943669828</v>
      </c>
      <c r="BH11" s="155">
        <v>3</v>
      </c>
      <c r="BI11" s="156">
        <v>0.84411930219471021</v>
      </c>
      <c r="BJ11" s="518">
        <v>1</v>
      </c>
      <c r="BK11" s="156">
        <v>0.28868360277136257</v>
      </c>
      <c r="BL11" s="155">
        <v>3</v>
      </c>
      <c r="BM11" s="156">
        <v>0.88809946714031973</v>
      </c>
      <c r="BN11" s="1034">
        <v>6</v>
      </c>
      <c r="BO11" s="156">
        <v>1.8050541516245489</v>
      </c>
      <c r="BP11" s="155">
        <v>15</v>
      </c>
      <c r="BQ11" s="156">
        <v>3.1146179401993357</v>
      </c>
      <c r="BR11" s="155">
        <v>12</v>
      </c>
      <c r="BS11" s="156">
        <v>2.5305778152678196</v>
      </c>
      <c r="BT11" s="155">
        <v>7</v>
      </c>
      <c r="BU11" s="156">
        <v>1.51</v>
      </c>
      <c r="BV11" s="155">
        <v>6</v>
      </c>
      <c r="BW11" s="160">
        <v>1.2922679302175317</v>
      </c>
      <c r="BX11" s="159">
        <v>12</v>
      </c>
      <c r="BY11" s="160">
        <v>2.606995437757984</v>
      </c>
      <c r="BZ11" s="156">
        <v>8</v>
      </c>
      <c r="CA11" s="160">
        <v>1.8361257746155613</v>
      </c>
      <c r="CB11" s="518">
        <v>4</v>
      </c>
      <c r="CC11" s="160">
        <v>0.95877277085330781</v>
      </c>
      <c r="CD11" s="155">
        <v>12</v>
      </c>
      <c r="CE11" s="160">
        <v>2.9880478087649402</v>
      </c>
      <c r="CF11" s="518">
        <v>6</v>
      </c>
      <c r="CG11" s="160">
        <v>1.5625</v>
      </c>
      <c r="CH11" s="155">
        <v>3</v>
      </c>
      <c r="CI11" s="160">
        <v>0.83194675540765395</v>
      </c>
      <c r="CJ11" s="614">
        <v>6</v>
      </c>
      <c r="CK11" s="160">
        <v>1.7431725740848345</v>
      </c>
      <c r="CL11" s="155">
        <v>10</v>
      </c>
      <c r="CM11" s="156">
        <v>1.7298045320878741</v>
      </c>
      <c r="CN11" s="155">
        <v>13</v>
      </c>
      <c r="CO11" s="156">
        <v>2.2667829119442024</v>
      </c>
      <c r="CP11" s="155">
        <v>10</v>
      </c>
      <c r="CQ11" s="156">
        <v>1.78</v>
      </c>
      <c r="CR11" s="155">
        <v>13</v>
      </c>
      <c r="CS11" s="160">
        <v>2.3156394727467045</v>
      </c>
      <c r="CT11" s="159">
        <v>6</v>
      </c>
      <c r="CU11" s="160">
        <v>1.0825439783491204</v>
      </c>
      <c r="CV11" s="519">
        <v>8</v>
      </c>
      <c r="CW11" s="160">
        <v>1.5741833923652107</v>
      </c>
      <c r="CX11" s="156">
        <v>7</v>
      </c>
      <c r="CY11" s="160">
        <v>1.4412188593782169</v>
      </c>
      <c r="CZ11" s="159">
        <v>12</v>
      </c>
      <c r="DA11" s="160">
        <v>2.6195153896529142</v>
      </c>
      <c r="DB11" s="518">
        <v>11</v>
      </c>
      <c r="DC11" s="160">
        <v>2.503983610289096</v>
      </c>
      <c r="DD11" s="155">
        <v>9</v>
      </c>
      <c r="DE11" s="156">
        <v>2.1281626862142349</v>
      </c>
      <c r="DF11" s="614">
        <v>4</v>
      </c>
      <c r="DG11" s="156">
        <v>0.99378881987577639</v>
      </c>
      <c r="DH11" s="159">
        <v>3</v>
      </c>
      <c r="DI11" s="160">
        <v>1.1346444780635401</v>
      </c>
      <c r="DJ11" s="159">
        <v>3</v>
      </c>
      <c r="DK11" s="160">
        <v>1.1494252873563218</v>
      </c>
      <c r="DL11" s="159">
        <v>1</v>
      </c>
      <c r="DM11" s="160">
        <v>0.38</v>
      </c>
      <c r="DN11" s="159">
        <v>2</v>
      </c>
      <c r="DO11" s="160">
        <v>0.76745970836531086</v>
      </c>
      <c r="DP11">
        <v>3</v>
      </c>
      <c r="DQ11" s="160">
        <v>1.1668611435239207</v>
      </c>
      <c r="DR11" s="518">
        <v>6</v>
      </c>
      <c r="DS11" s="160">
        <v>2.5402201524132093</v>
      </c>
      <c r="DT11" s="519">
        <v>0</v>
      </c>
      <c r="DU11" s="156">
        <v>0</v>
      </c>
      <c r="DV11" s="155">
        <v>5</v>
      </c>
      <c r="DW11" s="156">
        <v>2.3820867079561694</v>
      </c>
      <c r="DX11" s="518">
        <v>2</v>
      </c>
      <c r="DY11" s="156">
        <v>0.98619329388560162</v>
      </c>
      <c r="DZ11" s="155">
        <v>1</v>
      </c>
      <c r="EA11" s="156">
        <v>0.52493438320209973</v>
      </c>
      <c r="EB11" s="614">
        <v>1</v>
      </c>
      <c r="EC11" s="156">
        <v>0.55710306406685239</v>
      </c>
      <c r="ED11" s="155">
        <v>11</v>
      </c>
      <c r="EE11" s="156">
        <v>2.7826966860612194</v>
      </c>
      <c r="EF11" s="155">
        <v>15</v>
      </c>
      <c r="EG11" s="156">
        <v>3.8809831824062098</v>
      </c>
      <c r="EH11" s="155">
        <v>9</v>
      </c>
      <c r="EI11" s="156">
        <v>2.38</v>
      </c>
      <c r="EJ11" s="155">
        <v>8</v>
      </c>
      <c r="EK11" s="160">
        <v>2.1158423697434543</v>
      </c>
      <c r="EL11">
        <v>7</v>
      </c>
      <c r="EM11" s="160">
        <v>1.8684105164820499</v>
      </c>
      <c r="EN11" s="518">
        <v>3</v>
      </c>
      <c r="EO11" s="160">
        <v>0.88209350191120262</v>
      </c>
      <c r="EP11" s="519">
        <v>4</v>
      </c>
      <c r="EQ11" s="156">
        <v>1.2106537530266344</v>
      </c>
      <c r="ER11" s="155">
        <v>4</v>
      </c>
      <c r="ES11" s="156">
        <v>1.2638230647709321</v>
      </c>
      <c r="ET11" s="518">
        <v>5</v>
      </c>
      <c r="EU11" s="156">
        <v>1.6539861065167052</v>
      </c>
      <c r="EV11" s="155">
        <v>4</v>
      </c>
      <c r="EW11" s="156">
        <v>1.3976240391334731</v>
      </c>
      <c r="EX11" s="1034">
        <v>2</v>
      </c>
      <c r="EY11" s="156">
        <v>0.7254261878853826</v>
      </c>
      <c r="EZ11" s="155">
        <v>3</v>
      </c>
      <c r="FA11" s="156">
        <v>1.5864621893178212</v>
      </c>
      <c r="FB11" s="155">
        <v>3</v>
      </c>
      <c r="FC11" s="156">
        <v>1.601708489054992</v>
      </c>
      <c r="FD11" s="155">
        <v>2</v>
      </c>
      <c r="FE11" s="156">
        <v>2</v>
      </c>
      <c r="FF11" s="155">
        <v>5</v>
      </c>
      <c r="FG11" s="156">
        <v>2.6469031233456857</v>
      </c>
      <c r="FH11">
        <v>2</v>
      </c>
      <c r="FI11" s="156">
        <v>1.0770059235325795</v>
      </c>
      <c r="FJ11" s="518">
        <v>5</v>
      </c>
      <c r="FK11" s="156">
        <v>2.9308323563892147</v>
      </c>
      <c r="FL11" s="518">
        <v>3</v>
      </c>
      <c r="FM11" s="156">
        <v>1.8598884066955983</v>
      </c>
      <c r="FN11" s="155">
        <v>2</v>
      </c>
      <c r="FO11" s="156">
        <v>1.3046314416177429</v>
      </c>
      <c r="FP11" s="518">
        <v>3</v>
      </c>
      <c r="FQ11" s="156">
        <v>2.0147750167897915</v>
      </c>
      <c r="FR11" s="155">
        <v>3</v>
      </c>
      <c r="FS11" s="156">
        <v>2.0590253946465342</v>
      </c>
      <c r="FT11" s="614">
        <v>1</v>
      </c>
      <c r="FU11" s="156">
        <v>0.68870523415977969</v>
      </c>
      <c r="FV11" s="159">
        <v>0</v>
      </c>
      <c r="FW11" s="160">
        <v>0</v>
      </c>
      <c r="FX11" s="159">
        <v>1</v>
      </c>
      <c r="FY11" s="160">
        <v>0.78186082877247853</v>
      </c>
      <c r="FZ11" s="159">
        <v>2</v>
      </c>
      <c r="GA11" s="160">
        <v>1.58</v>
      </c>
      <c r="GB11" s="159">
        <v>0</v>
      </c>
      <c r="GC11" s="160">
        <v>0</v>
      </c>
      <c r="GD11">
        <v>1</v>
      </c>
      <c r="GE11" s="160">
        <v>0.81004455245038476</v>
      </c>
      <c r="GF11" s="518">
        <v>1</v>
      </c>
      <c r="GG11" s="156">
        <v>0.93545369504209541</v>
      </c>
      <c r="GH11" s="519">
        <v>0</v>
      </c>
      <c r="GI11" s="156">
        <v>0</v>
      </c>
      <c r="GJ11" s="155">
        <v>4</v>
      </c>
      <c r="GK11" s="156">
        <v>4.1710114702815435</v>
      </c>
      <c r="GL11" s="518">
        <v>2</v>
      </c>
      <c r="GM11" s="156">
        <v>2.1231422505307855</v>
      </c>
      <c r="GN11" s="155">
        <v>1</v>
      </c>
      <c r="GO11" s="156">
        <v>1.0917030567685588</v>
      </c>
      <c r="GP11" s="614">
        <v>2</v>
      </c>
      <c r="GQ11" s="156">
        <v>2.197802197802198</v>
      </c>
      <c r="GR11" s="159">
        <v>3</v>
      </c>
      <c r="GS11" s="160">
        <v>1.8259281801582472</v>
      </c>
      <c r="GT11" s="159">
        <v>4</v>
      </c>
      <c r="GU11" s="160">
        <v>2.5396825396825395</v>
      </c>
      <c r="GV11" s="159">
        <v>1</v>
      </c>
      <c r="GW11" s="160">
        <v>0.64</v>
      </c>
      <c r="GX11" s="159">
        <v>4</v>
      </c>
      <c r="GY11" s="160">
        <v>2.5461489497135581</v>
      </c>
      <c r="GZ11">
        <v>2</v>
      </c>
      <c r="HA11" s="160">
        <v>1.277139208173691</v>
      </c>
      <c r="HB11" s="518">
        <v>1</v>
      </c>
      <c r="HC11" s="160">
        <v>0.69156293222683263</v>
      </c>
      <c r="HD11" s="156">
        <v>2</v>
      </c>
      <c r="HE11" s="156">
        <v>1.4316392269148175</v>
      </c>
      <c r="HF11" s="155">
        <v>6</v>
      </c>
      <c r="HG11" s="156">
        <v>4.5627376425855513</v>
      </c>
      <c r="HH11" s="518">
        <v>0</v>
      </c>
      <c r="HI11" s="156">
        <v>0</v>
      </c>
      <c r="HJ11" s="155">
        <v>1</v>
      </c>
      <c r="HK11" s="156">
        <v>0.82644628099173556</v>
      </c>
      <c r="HL11" s="614">
        <v>1</v>
      </c>
      <c r="HM11" s="156">
        <v>0.85689802913453306</v>
      </c>
      <c r="HN11" s="155">
        <v>4</v>
      </c>
      <c r="HO11" s="156">
        <v>2.2172949002217295</v>
      </c>
      <c r="HP11" s="155">
        <v>1</v>
      </c>
      <c r="HQ11" s="156">
        <v>0.56818181818181823</v>
      </c>
      <c r="HR11" s="155">
        <v>3</v>
      </c>
      <c r="HS11" s="156">
        <v>1.71</v>
      </c>
      <c r="HT11" s="155">
        <v>1</v>
      </c>
      <c r="HU11" s="156">
        <v>0.57077625570776258</v>
      </c>
      <c r="HV11">
        <v>7</v>
      </c>
      <c r="HW11" s="156">
        <v>4.0057224606580828</v>
      </c>
      <c r="HX11" s="518">
        <v>3</v>
      </c>
      <c r="HY11" s="156">
        <v>1.7889087656529516</v>
      </c>
      <c r="HZ11" s="518">
        <v>1</v>
      </c>
      <c r="IA11" s="156">
        <v>0.60060060060060061</v>
      </c>
      <c r="IB11" s="155">
        <v>3</v>
      </c>
      <c r="IC11" s="156">
        <v>1.931745009658725</v>
      </c>
      <c r="ID11" s="518">
        <v>0</v>
      </c>
      <c r="IE11" s="156">
        <v>0</v>
      </c>
      <c r="IF11" s="155">
        <v>0</v>
      </c>
      <c r="IG11" s="156">
        <v>0</v>
      </c>
      <c r="IH11" s="614">
        <v>1</v>
      </c>
      <c r="II11" s="156">
        <v>0.73637702503681879</v>
      </c>
      <c r="IJ11" s="155">
        <v>2</v>
      </c>
      <c r="IK11" s="156">
        <v>1.0111223458038423</v>
      </c>
      <c r="IL11" s="155">
        <v>2</v>
      </c>
      <c r="IM11" s="156">
        <v>1.0167768174885612</v>
      </c>
      <c r="IN11" s="155">
        <v>3</v>
      </c>
      <c r="IO11" s="156">
        <v>1.55</v>
      </c>
      <c r="IP11" s="162">
        <v>6</v>
      </c>
      <c r="IQ11" s="173">
        <v>3.1071983428275507</v>
      </c>
      <c r="IR11">
        <v>1</v>
      </c>
      <c r="IS11" s="156">
        <v>0.52397170552790151</v>
      </c>
      <c r="IT11" s="518">
        <v>1</v>
      </c>
      <c r="IU11" s="156">
        <v>0.5803830528148578</v>
      </c>
      <c r="IV11" s="518">
        <v>1</v>
      </c>
      <c r="IW11" s="156">
        <v>0.62305295950155759</v>
      </c>
      <c r="IX11" s="155">
        <v>4</v>
      </c>
      <c r="IY11" s="156">
        <v>2.6684456304202802</v>
      </c>
      <c r="IZ11" s="518">
        <v>2</v>
      </c>
      <c r="JA11" s="156">
        <v>1.4245014245014245</v>
      </c>
      <c r="JB11" s="155">
        <v>4</v>
      </c>
      <c r="JC11" s="156">
        <v>2.9476787030213707</v>
      </c>
      <c r="JD11" s="614">
        <v>1</v>
      </c>
      <c r="JE11" s="156">
        <v>0.75528700906344415</v>
      </c>
    </row>
    <row r="12" spans="1:265" ht="18.95" customHeight="1">
      <c r="A12" s="163" t="s">
        <v>7</v>
      </c>
      <c r="B12" s="155">
        <v>23</v>
      </c>
      <c r="C12" s="156">
        <v>0.52059755545495701</v>
      </c>
      <c r="D12" s="155">
        <v>34</v>
      </c>
      <c r="E12" s="156">
        <v>0.77244638313340608</v>
      </c>
      <c r="F12" s="155">
        <v>25</v>
      </c>
      <c r="G12" s="156">
        <v>0.56716350189432607</v>
      </c>
      <c r="H12" s="155">
        <v>13</v>
      </c>
      <c r="I12" s="156">
        <v>0.29634357618309476</v>
      </c>
      <c r="J12">
        <v>7</v>
      </c>
      <c r="K12" s="156">
        <v>0.15918859300025015</v>
      </c>
      <c r="L12" s="155">
        <v>16</v>
      </c>
      <c r="M12" s="156">
        <v>0.38699690402476783</v>
      </c>
      <c r="N12" s="518">
        <v>19</v>
      </c>
      <c r="O12" s="156">
        <v>0.46375396631681715</v>
      </c>
      <c r="P12" s="614">
        <v>12</v>
      </c>
      <c r="Q12" s="156">
        <v>0.29661854854656911</v>
      </c>
      <c r="R12" s="518">
        <v>12</v>
      </c>
      <c r="S12" s="156">
        <v>0.30231269209452305</v>
      </c>
      <c r="T12" s="614">
        <v>13</v>
      </c>
      <c r="U12" s="156">
        <v>0.33566578016473442</v>
      </c>
      <c r="V12" s="155">
        <v>13</v>
      </c>
      <c r="W12" s="156">
        <v>0.34510220334483677</v>
      </c>
      <c r="X12" s="155">
        <v>6</v>
      </c>
      <c r="Y12" s="156">
        <v>0.45437334343051872</v>
      </c>
      <c r="Z12" s="155">
        <v>8</v>
      </c>
      <c r="AA12" s="156">
        <v>0.61022120518688028</v>
      </c>
      <c r="AB12" s="155">
        <v>5</v>
      </c>
      <c r="AC12" s="156">
        <v>0.38399508486291373</v>
      </c>
      <c r="AD12" s="155">
        <v>4</v>
      </c>
      <c r="AE12" s="156">
        <v>0.30719606789033099</v>
      </c>
      <c r="AF12" s="155">
        <v>2</v>
      </c>
      <c r="AG12" s="156">
        <v>0.15388166499961531</v>
      </c>
      <c r="AH12" s="155">
        <v>4</v>
      </c>
      <c r="AI12" s="156">
        <v>0.32687750265587967</v>
      </c>
      <c r="AJ12" s="518">
        <v>1</v>
      </c>
      <c r="AK12" s="156">
        <v>8.1947062197820206E-2</v>
      </c>
      <c r="AL12" s="155">
        <v>3</v>
      </c>
      <c r="AM12" s="156">
        <v>0.24840606110789104</v>
      </c>
      <c r="AN12" s="155">
        <v>3</v>
      </c>
      <c r="AO12" s="156">
        <v>0.25280188758742733</v>
      </c>
      <c r="AP12" s="155">
        <v>5</v>
      </c>
      <c r="AQ12" s="156">
        <v>8.1947062197820206E-2</v>
      </c>
      <c r="AR12" s="614">
        <v>5</v>
      </c>
      <c r="AS12" s="156">
        <v>0.44618954131715155</v>
      </c>
      <c r="AT12" s="155">
        <v>1</v>
      </c>
      <c r="AU12" s="156">
        <v>0.23304591004427871</v>
      </c>
      <c r="AV12" s="155">
        <v>2</v>
      </c>
      <c r="AW12" s="156">
        <v>0.46242774566473988</v>
      </c>
      <c r="AX12" s="155">
        <v>2</v>
      </c>
      <c r="AY12" s="156">
        <v>0.45808520384791573</v>
      </c>
      <c r="AZ12" s="155">
        <v>3</v>
      </c>
      <c r="BA12" s="156">
        <v>0.6871278057718736</v>
      </c>
      <c r="BB12" s="155">
        <v>0</v>
      </c>
      <c r="BC12" s="156">
        <v>0</v>
      </c>
      <c r="BD12" s="518">
        <v>4</v>
      </c>
      <c r="BE12" s="156">
        <v>0.98887515451174302</v>
      </c>
      <c r="BF12" s="518">
        <v>6</v>
      </c>
      <c r="BG12" s="156">
        <v>1.4609203798392987</v>
      </c>
      <c r="BH12" s="155">
        <v>3</v>
      </c>
      <c r="BI12" s="156">
        <v>0.75700227100681305</v>
      </c>
      <c r="BJ12" s="518">
        <v>3</v>
      </c>
      <c r="BK12" s="156">
        <v>0.76608784473953007</v>
      </c>
      <c r="BL12" s="155">
        <v>1</v>
      </c>
      <c r="BM12" s="156">
        <v>0.25759917568263785</v>
      </c>
      <c r="BN12" s="1034">
        <v>1</v>
      </c>
      <c r="BO12" s="156">
        <v>0.26322716504343247</v>
      </c>
      <c r="BP12" s="155">
        <v>5</v>
      </c>
      <c r="BQ12" s="156">
        <v>0.97333073778469925</v>
      </c>
      <c r="BR12" s="155">
        <v>4</v>
      </c>
      <c r="BS12" s="156">
        <v>0.78048780487804881</v>
      </c>
      <c r="BT12" s="155">
        <v>4</v>
      </c>
      <c r="BU12" s="156">
        <v>0.78247261345852892</v>
      </c>
      <c r="BV12" s="155">
        <v>0</v>
      </c>
      <c r="BW12" s="156">
        <v>0</v>
      </c>
      <c r="BX12" s="155">
        <v>2</v>
      </c>
      <c r="BY12" s="156">
        <v>0.39397222495814044</v>
      </c>
      <c r="BZ12" s="518">
        <v>0</v>
      </c>
      <c r="CA12" s="156">
        <v>0</v>
      </c>
      <c r="CB12" s="518">
        <v>3</v>
      </c>
      <c r="CC12" s="160">
        <v>0.65876152832674573</v>
      </c>
      <c r="CD12" s="155">
        <v>1</v>
      </c>
      <c r="CE12" s="160">
        <v>0.22578460149017837</v>
      </c>
      <c r="CF12" s="518">
        <v>1</v>
      </c>
      <c r="CG12" s="160">
        <v>0.22716946842344388</v>
      </c>
      <c r="CH12" s="155">
        <v>1</v>
      </c>
      <c r="CI12" s="160">
        <v>0.22588660492432799</v>
      </c>
      <c r="CJ12" s="614"/>
      <c r="CK12" s="160">
        <v>0</v>
      </c>
      <c r="CL12" s="155">
        <v>2</v>
      </c>
      <c r="CM12" s="156">
        <v>0.33658700774150119</v>
      </c>
      <c r="CN12" s="155">
        <v>8</v>
      </c>
      <c r="CO12" s="156">
        <v>1.3566220111921317</v>
      </c>
      <c r="CP12" s="155">
        <v>2</v>
      </c>
      <c r="CQ12" s="156">
        <v>0.33405712376816438</v>
      </c>
      <c r="CR12" s="155">
        <v>0</v>
      </c>
      <c r="CS12" s="156">
        <v>0</v>
      </c>
      <c r="CT12" s="155">
        <v>1</v>
      </c>
      <c r="CU12" s="156">
        <v>0.16813787305590586</v>
      </c>
      <c r="CV12" s="518">
        <v>2</v>
      </c>
      <c r="CW12" s="156">
        <v>0.35990642432967429</v>
      </c>
      <c r="CX12" s="156">
        <v>4</v>
      </c>
      <c r="CY12" s="156">
        <v>0.72766963798435513</v>
      </c>
      <c r="CZ12" s="155">
        <v>2</v>
      </c>
      <c r="DA12" s="160">
        <v>0.37037037037037035</v>
      </c>
      <c r="DB12" s="518">
        <v>0</v>
      </c>
      <c r="DC12" s="160">
        <v>0</v>
      </c>
      <c r="DD12" s="155">
        <v>1</v>
      </c>
      <c r="DE12" s="156">
        <v>0.19353590090961872</v>
      </c>
      <c r="DF12" s="614">
        <v>1</v>
      </c>
      <c r="DG12" s="156">
        <v>0.19960079840319361</v>
      </c>
      <c r="DH12" s="155">
        <v>4</v>
      </c>
      <c r="DI12" s="156">
        <v>1.5174506828528074</v>
      </c>
      <c r="DJ12" s="155">
        <v>2</v>
      </c>
      <c r="DK12" s="156">
        <v>0.76540375047837739</v>
      </c>
      <c r="DL12" s="155">
        <v>0</v>
      </c>
      <c r="DM12" s="156">
        <v>0</v>
      </c>
      <c r="DN12" s="155">
        <v>1</v>
      </c>
      <c r="DO12" s="156">
        <v>0.38402457757296465</v>
      </c>
      <c r="DP12">
        <v>0</v>
      </c>
      <c r="DQ12" s="156">
        <v>0</v>
      </c>
      <c r="DR12" s="518">
        <v>0</v>
      </c>
      <c r="DS12" s="156">
        <v>0</v>
      </c>
      <c r="DT12" s="518">
        <v>0</v>
      </c>
      <c r="DU12" s="156">
        <v>0</v>
      </c>
      <c r="DV12" s="155">
        <v>0</v>
      </c>
      <c r="DW12" s="156">
        <v>0</v>
      </c>
      <c r="DX12" s="518">
        <v>0</v>
      </c>
      <c r="DY12" s="156">
        <v>0</v>
      </c>
      <c r="DZ12" s="155">
        <v>0</v>
      </c>
      <c r="EA12" s="156">
        <v>0</v>
      </c>
      <c r="EB12" s="614">
        <v>0</v>
      </c>
      <c r="EC12" s="156">
        <v>0</v>
      </c>
      <c r="ED12" s="155">
        <v>0</v>
      </c>
      <c r="EE12" s="156">
        <v>0</v>
      </c>
      <c r="EF12" s="155">
        <v>1</v>
      </c>
      <c r="EG12" s="156">
        <v>0.24073182474723159</v>
      </c>
      <c r="EH12" s="155">
        <v>5</v>
      </c>
      <c r="EI12" s="156">
        <v>1.2156576707999027</v>
      </c>
      <c r="EJ12" s="155">
        <v>1</v>
      </c>
      <c r="EK12" s="156">
        <v>0.24313153415998054</v>
      </c>
      <c r="EL12">
        <v>0</v>
      </c>
      <c r="EM12" s="156">
        <v>0</v>
      </c>
      <c r="EN12" s="518">
        <v>0</v>
      </c>
      <c r="EO12" s="156">
        <v>0</v>
      </c>
      <c r="EP12" s="518">
        <v>2</v>
      </c>
      <c r="EQ12" s="156">
        <v>0.53821313240043056</v>
      </c>
      <c r="ER12" s="155">
        <v>2</v>
      </c>
      <c r="ES12" s="156">
        <v>0.54659743099207436</v>
      </c>
      <c r="ET12" s="518">
        <v>0</v>
      </c>
      <c r="EU12" s="156">
        <v>0</v>
      </c>
      <c r="EV12" s="155">
        <v>2</v>
      </c>
      <c r="EW12" s="156">
        <v>0.57438253877082135</v>
      </c>
      <c r="EX12" s="1034">
        <v>3</v>
      </c>
      <c r="EY12" s="156">
        <v>0.88547815820543097</v>
      </c>
      <c r="EZ12" s="155">
        <v>2</v>
      </c>
      <c r="FA12" s="156">
        <v>1.0460251046025104</v>
      </c>
      <c r="FB12" s="155">
        <v>4</v>
      </c>
      <c r="FC12" s="156">
        <v>2.0639834881320951</v>
      </c>
      <c r="FD12" s="155">
        <v>3</v>
      </c>
      <c r="FE12" s="156">
        <v>1.5290519877675841</v>
      </c>
      <c r="FF12" s="155">
        <v>0</v>
      </c>
      <c r="FG12" s="156">
        <v>0</v>
      </c>
      <c r="FH12">
        <v>0</v>
      </c>
      <c r="FI12" s="156">
        <v>0</v>
      </c>
      <c r="FJ12" s="518">
        <v>1</v>
      </c>
      <c r="FK12" s="156">
        <v>0.52548607461902264</v>
      </c>
      <c r="FL12" s="518">
        <v>1</v>
      </c>
      <c r="FM12" s="156">
        <v>0.53022269353128315</v>
      </c>
      <c r="FN12" s="155">
        <v>0</v>
      </c>
      <c r="FO12" s="156">
        <v>0</v>
      </c>
      <c r="FP12" s="518">
        <v>2</v>
      </c>
      <c r="FQ12" s="156">
        <v>1.084010840108401</v>
      </c>
      <c r="FR12" s="155">
        <v>0</v>
      </c>
      <c r="FS12" s="156">
        <v>0</v>
      </c>
      <c r="FT12" s="614">
        <v>2</v>
      </c>
      <c r="FU12" s="156">
        <v>1.1709601873536299</v>
      </c>
      <c r="FV12" s="155">
        <v>0</v>
      </c>
      <c r="FW12" s="156">
        <v>0</v>
      </c>
      <c r="FX12" s="155">
        <v>1</v>
      </c>
      <c r="FY12" s="156">
        <v>0.76863950807071479</v>
      </c>
      <c r="FZ12" s="155">
        <v>4</v>
      </c>
      <c r="GA12" s="156">
        <v>3.0816640986132513</v>
      </c>
      <c r="GB12" s="155">
        <v>2</v>
      </c>
      <c r="GC12" s="156">
        <v>1.5408320493066257</v>
      </c>
      <c r="GD12">
        <v>0</v>
      </c>
      <c r="GE12" s="156">
        <v>0</v>
      </c>
      <c r="GF12" s="518">
        <v>1</v>
      </c>
      <c r="GG12" s="156">
        <v>0.78003120124804992</v>
      </c>
      <c r="GH12" s="518">
        <v>0</v>
      </c>
      <c r="GI12" s="156">
        <v>0</v>
      </c>
      <c r="GJ12" s="155">
        <v>0</v>
      </c>
      <c r="GK12" s="156">
        <v>0</v>
      </c>
      <c r="GL12" s="518">
        <v>1</v>
      </c>
      <c r="GM12" s="156">
        <v>0.85106382978723405</v>
      </c>
      <c r="GN12" s="155">
        <v>0</v>
      </c>
      <c r="GO12" s="156">
        <v>0</v>
      </c>
      <c r="GP12" s="614"/>
      <c r="GQ12" s="156">
        <v>0</v>
      </c>
      <c r="GR12" s="155">
        <v>2</v>
      </c>
      <c r="GS12" s="156">
        <v>1.2353304508956147</v>
      </c>
      <c r="GT12" s="155">
        <v>1</v>
      </c>
      <c r="GU12" s="156">
        <v>0.61728395061728392</v>
      </c>
      <c r="GV12" s="155">
        <v>0</v>
      </c>
      <c r="GW12" s="156">
        <v>0</v>
      </c>
      <c r="GX12" s="155">
        <v>0</v>
      </c>
      <c r="GY12" s="156">
        <v>0</v>
      </c>
      <c r="GZ12">
        <v>1</v>
      </c>
      <c r="HA12" s="156">
        <v>0.59844404548174746</v>
      </c>
      <c r="HB12" s="518">
        <v>2</v>
      </c>
      <c r="HC12" s="156">
        <v>1.2507817385866167</v>
      </c>
      <c r="HD12" s="156">
        <v>0</v>
      </c>
      <c r="HE12" s="156">
        <v>0</v>
      </c>
      <c r="HF12" s="155">
        <v>0</v>
      </c>
      <c r="HG12" s="156">
        <v>0</v>
      </c>
      <c r="HH12" s="518">
        <v>0</v>
      </c>
      <c r="HI12" s="156">
        <v>0</v>
      </c>
      <c r="HJ12" s="155">
        <v>0</v>
      </c>
      <c r="HK12" s="156">
        <v>0</v>
      </c>
      <c r="HL12" s="614"/>
      <c r="HM12" s="156">
        <v>0</v>
      </c>
      <c r="HN12" s="155">
        <v>1</v>
      </c>
      <c r="HO12" s="156">
        <v>0.54495912806539515</v>
      </c>
      <c r="HP12" s="155">
        <v>2</v>
      </c>
      <c r="HQ12" s="156">
        <v>1.0810810810810811</v>
      </c>
      <c r="HR12" s="155">
        <v>0</v>
      </c>
      <c r="HS12" s="156">
        <v>0</v>
      </c>
      <c r="HT12" s="155">
        <v>2</v>
      </c>
      <c r="HU12" s="156">
        <v>1.0626992561105206</v>
      </c>
      <c r="HV12">
        <v>1</v>
      </c>
      <c r="HW12" s="156">
        <v>0.52812252442566676</v>
      </c>
      <c r="HX12" s="518">
        <v>0</v>
      </c>
      <c r="HY12" s="156">
        <v>0</v>
      </c>
      <c r="HZ12" s="518">
        <v>1</v>
      </c>
      <c r="IA12" s="156">
        <v>0.5611672278338945</v>
      </c>
      <c r="IB12" s="155">
        <v>1</v>
      </c>
      <c r="IC12" s="156">
        <v>0.56401579244218836</v>
      </c>
      <c r="ID12" s="518">
        <v>2</v>
      </c>
      <c r="IE12" s="156">
        <v>1.142857142857143</v>
      </c>
      <c r="IF12" s="155">
        <v>1</v>
      </c>
      <c r="IG12" s="156">
        <v>0.58479532163742687</v>
      </c>
      <c r="IH12" s="614">
        <v>1</v>
      </c>
      <c r="II12" s="156">
        <v>0.59171597633136097</v>
      </c>
      <c r="IJ12" s="155">
        <v>0</v>
      </c>
      <c r="IK12" s="156">
        <v>0</v>
      </c>
      <c r="IL12" s="155">
        <v>1</v>
      </c>
      <c r="IM12" s="156">
        <v>0.4800768122899664</v>
      </c>
      <c r="IN12" s="155">
        <v>0</v>
      </c>
      <c r="IO12" s="156">
        <v>0</v>
      </c>
      <c r="IP12" s="144">
        <v>0</v>
      </c>
      <c r="IQ12" s="173">
        <v>0</v>
      </c>
      <c r="IR12">
        <v>0</v>
      </c>
      <c r="IS12" s="156">
        <v>0</v>
      </c>
      <c r="IT12" s="518">
        <v>2</v>
      </c>
      <c r="IU12" s="156">
        <v>1.0655301012253595</v>
      </c>
      <c r="IV12" s="518">
        <v>1</v>
      </c>
      <c r="IW12" s="156">
        <v>0.53966540744738267</v>
      </c>
      <c r="IX12" s="155">
        <v>0</v>
      </c>
      <c r="IY12" s="156">
        <v>0</v>
      </c>
      <c r="IZ12" s="518">
        <v>0</v>
      </c>
      <c r="JA12" s="156">
        <v>0</v>
      </c>
      <c r="JB12" s="155">
        <v>2</v>
      </c>
      <c r="JC12" s="156">
        <v>1.142857142857143</v>
      </c>
      <c r="JD12" s="614">
        <v>0</v>
      </c>
      <c r="JE12" s="156">
        <v>0</v>
      </c>
    </row>
    <row r="13" spans="1:265" ht="18.95" customHeight="1">
      <c r="A13" s="164" t="s">
        <v>8</v>
      </c>
      <c r="B13" s="155">
        <v>26</v>
      </c>
      <c r="C13" s="156">
        <v>0.51909677161738577</v>
      </c>
      <c r="D13" s="155">
        <v>21</v>
      </c>
      <c r="E13" s="156">
        <v>0.43696289976903391</v>
      </c>
      <c r="F13" s="155">
        <v>16</v>
      </c>
      <c r="G13" s="156">
        <v>0.34929921844299872</v>
      </c>
      <c r="H13" s="155">
        <v>19</v>
      </c>
      <c r="I13" s="156">
        <v>0.42885518237630915</v>
      </c>
      <c r="J13">
        <v>19</v>
      </c>
      <c r="K13" s="156">
        <v>0.42170212293726628</v>
      </c>
      <c r="L13" s="155">
        <v>17</v>
      </c>
      <c r="M13" s="156">
        <v>0.39506402361088516</v>
      </c>
      <c r="N13" s="518">
        <v>25</v>
      </c>
      <c r="O13" s="156">
        <v>0.58321280268744458</v>
      </c>
      <c r="P13" s="614">
        <v>31</v>
      </c>
      <c r="Q13" s="156">
        <v>0.72468850082988523</v>
      </c>
      <c r="R13" s="518">
        <v>24</v>
      </c>
      <c r="S13" s="156">
        <v>0.564214683687143</v>
      </c>
      <c r="T13" s="614">
        <v>26</v>
      </c>
      <c r="U13" s="156">
        <v>0.62342644766814537</v>
      </c>
      <c r="V13" s="155">
        <v>14</v>
      </c>
      <c r="W13" s="156">
        <v>0.34203904131342994</v>
      </c>
      <c r="X13" s="155">
        <v>6</v>
      </c>
      <c r="Y13" s="156">
        <v>0.39893617021276595</v>
      </c>
      <c r="Z13" s="155">
        <v>3</v>
      </c>
      <c r="AA13" s="156">
        <v>0.20905923344947736</v>
      </c>
      <c r="AB13" s="155">
        <v>7</v>
      </c>
      <c r="AC13" s="156">
        <v>0.51016689745645361</v>
      </c>
      <c r="AD13" s="155">
        <v>1</v>
      </c>
      <c r="AE13" s="156">
        <v>7.288098535092194E-2</v>
      </c>
      <c r="AF13" s="155">
        <v>8</v>
      </c>
      <c r="AG13" s="156">
        <v>0.59235126429972973</v>
      </c>
      <c r="AH13" s="155">
        <v>6</v>
      </c>
      <c r="AI13" s="156">
        <v>0.46904315196998125</v>
      </c>
      <c r="AJ13" s="518">
        <v>8</v>
      </c>
      <c r="AK13" s="156">
        <v>0.62997086384754708</v>
      </c>
      <c r="AL13" s="155">
        <v>6</v>
      </c>
      <c r="AM13" s="156">
        <v>0.47831632653061223</v>
      </c>
      <c r="AN13" s="155">
        <v>3</v>
      </c>
      <c r="AO13" s="156">
        <v>0.23978898569259052</v>
      </c>
      <c r="AP13" s="155">
        <v>7</v>
      </c>
      <c r="AQ13" s="156">
        <v>0.62997086384754708</v>
      </c>
      <c r="AR13" s="614">
        <v>3</v>
      </c>
      <c r="AS13" s="156">
        <v>0.24719841793012526</v>
      </c>
      <c r="AT13" s="155">
        <v>5</v>
      </c>
      <c r="AU13" s="156">
        <v>1.0360547036883547</v>
      </c>
      <c r="AV13" s="155">
        <v>4</v>
      </c>
      <c r="AW13" s="156">
        <v>0.86374433167782338</v>
      </c>
      <c r="AX13" s="155">
        <v>2</v>
      </c>
      <c r="AY13" s="156">
        <v>0.45289855072463769</v>
      </c>
      <c r="AZ13" s="155">
        <v>3</v>
      </c>
      <c r="BA13" s="156">
        <v>0.67934782608695654</v>
      </c>
      <c r="BB13" s="155">
        <v>2</v>
      </c>
      <c r="BC13" s="156">
        <v>0.4585052728106373</v>
      </c>
      <c r="BD13" s="518">
        <v>2</v>
      </c>
      <c r="BE13" s="156">
        <v>0.46468401486988847</v>
      </c>
      <c r="BF13" s="518">
        <v>0</v>
      </c>
      <c r="BG13" s="156">
        <v>0</v>
      </c>
      <c r="BH13" s="155">
        <v>5</v>
      </c>
      <c r="BI13" s="156">
        <v>1.1418131993605847</v>
      </c>
      <c r="BJ13" s="518">
        <v>6</v>
      </c>
      <c r="BK13" s="156">
        <v>1.3953488372093024</v>
      </c>
      <c r="BL13" s="155">
        <v>4</v>
      </c>
      <c r="BM13" s="156">
        <v>0.95579450418160095</v>
      </c>
      <c r="BN13" s="1034">
        <v>1</v>
      </c>
      <c r="BO13" s="156">
        <v>0.24576062914721059</v>
      </c>
      <c r="BP13" s="155">
        <v>4</v>
      </c>
      <c r="BQ13" s="156">
        <v>0.69747166521360071</v>
      </c>
      <c r="BR13" s="155">
        <v>4</v>
      </c>
      <c r="BS13" s="156">
        <v>0.71136404054775026</v>
      </c>
      <c r="BT13" s="155">
        <v>3</v>
      </c>
      <c r="BU13" s="156">
        <v>0.56454648099360183</v>
      </c>
      <c r="BV13" s="155">
        <v>4</v>
      </c>
      <c r="BW13" s="156">
        <v>0.75272864132480244</v>
      </c>
      <c r="BX13" s="155">
        <v>3</v>
      </c>
      <c r="BY13" s="156">
        <v>0.57504312823461756</v>
      </c>
      <c r="BZ13" s="518">
        <v>2</v>
      </c>
      <c r="CA13" s="156">
        <v>0.40064102564102561</v>
      </c>
      <c r="CB13" s="518">
        <v>6</v>
      </c>
      <c r="CC13" s="160">
        <v>1.212856276531231</v>
      </c>
      <c r="CD13" s="155">
        <v>5</v>
      </c>
      <c r="CE13" s="160">
        <v>1.0252204223908141</v>
      </c>
      <c r="CF13" s="518">
        <v>4</v>
      </c>
      <c r="CG13" s="160">
        <v>0.83073727933541019</v>
      </c>
      <c r="CH13" s="155">
        <v>3</v>
      </c>
      <c r="CI13" s="160">
        <v>0.64460678985818654</v>
      </c>
      <c r="CJ13" s="614">
        <v>2</v>
      </c>
      <c r="CK13" s="160">
        <v>0.43763676148796499</v>
      </c>
      <c r="CL13" s="155">
        <v>3</v>
      </c>
      <c r="CM13" s="156">
        <v>0.44293518381810126</v>
      </c>
      <c r="CN13" s="155">
        <v>4</v>
      </c>
      <c r="CO13" s="156">
        <v>0.6145337225380243</v>
      </c>
      <c r="CP13" s="155">
        <v>1</v>
      </c>
      <c r="CQ13" s="156">
        <v>0.16061676839061997</v>
      </c>
      <c r="CR13" s="155">
        <v>2</v>
      </c>
      <c r="CS13" s="156">
        <v>0.32123353678123995</v>
      </c>
      <c r="CT13" s="155">
        <v>0</v>
      </c>
      <c r="CU13" s="156">
        <v>0</v>
      </c>
      <c r="CV13" s="518">
        <v>2</v>
      </c>
      <c r="CW13" s="156">
        <v>0.34837136387388956</v>
      </c>
      <c r="CX13" s="156">
        <v>1</v>
      </c>
      <c r="CY13" s="156">
        <v>0.17513134851138354</v>
      </c>
      <c r="CZ13" s="155">
        <v>6</v>
      </c>
      <c r="DA13" s="160">
        <v>1.0418475429762111</v>
      </c>
      <c r="DB13" s="518">
        <v>5</v>
      </c>
      <c r="DC13" s="160">
        <v>0.87596355991590746</v>
      </c>
      <c r="DD13" s="155">
        <v>5</v>
      </c>
      <c r="DE13" s="156">
        <v>0.90843023255813948</v>
      </c>
      <c r="DF13" s="614">
        <v>3</v>
      </c>
      <c r="DG13" s="156">
        <v>0.55035773252614195</v>
      </c>
      <c r="DH13" s="155">
        <v>0</v>
      </c>
      <c r="DI13" s="156">
        <v>0</v>
      </c>
      <c r="DJ13" s="155">
        <v>1</v>
      </c>
      <c r="DK13" s="156">
        <v>0.33852403520649965</v>
      </c>
      <c r="DL13" s="155">
        <v>0</v>
      </c>
      <c r="DM13" s="156">
        <v>0</v>
      </c>
      <c r="DN13" s="155">
        <v>3</v>
      </c>
      <c r="DO13" s="156">
        <v>1.0702818408847663</v>
      </c>
      <c r="DP13">
        <v>0</v>
      </c>
      <c r="DQ13" s="156">
        <v>0</v>
      </c>
      <c r="DR13" s="518">
        <v>2</v>
      </c>
      <c r="DS13" s="156">
        <v>0.76161462300076166</v>
      </c>
      <c r="DT13" s="518">
        <v>0</v>
      </c>
      <c r="DU13" s="156">
        <v>0</v>
      </c>
      <c r="DV13" s="155">
        <v>2</v>
      </c>
      <c r="DW13" s="156">
        <v>0.78003120124804992</v>
      </c>
      <c r="DX13" s="518">
        <v>0</v>
      </c>
      <c r="DY13" s="156">
        <v>0</v>
      </c>
      <c r="DZ13" s="155">
        <v>1</v>
      </c>
      <c r="EA13" s="156">
        <v>0.38971161340607952</v>
      </c>
      <c r="EB13" s="614">
        <v>2</v>
      </c>
      <c r="EC13" s="156">
        <v>0.77760497667185069</v>
      </c>
      <c r="ED13" s="155">
        <v>2</v>
      </c>
      <c r="EE13" s="156">
        <v>0.40144520272982737</v>
      </c>
      <c r="EF13" s="155">
        <v>3</v>
      </c>
      <c r="EG13" s="156">
        <v>0.64198587631072113</v>
      </c>
      <c r="EH13" s="155">
        <v>2</v>
      </c>
      <c r="EI13" s="156">
        <v>0.45578851412944393</v>
      </c>
      <c r="EJ13" s="155">
        <v>2</v>
      </c>
      <c r="EK13" s="156">
        <v>0.45578851412944393</v>
      </c>
      <c r="EL13">
        <v>3</v>
      </c>
      <c r="EM13" s="156">
        <v>0.69516857838025725</v>
      </c>
      <c r="EN13" s="518">
        <v>1</v>
      </c>
      <c r="EO13" s="156">
        <v>0.24727992087042533</v>
      </c>
      <c r="EP13" s="518">
        <v>2</v>
      </c>
      <c r="EQ13" s="156">
        <v>0.50150451354062187</v>
      </c>
      <c r="ER13" s="155">
        <v>4</v>
      </c>
      <c r="ES13" s="156">
        <v>1.0126582278481013</v>
      </c>
      <c r="ET13" s="518">
        <v>3</v>
      </c>
      <c r="EU13" s="156">
        <v>0.76844262295081966</v>
      </c>
      <c r="EV13" s="155">
        <v>1</v>
      </c>
      <c r="EW13" s="156">
        <v>0.25786487880350695</v>
      </c>
      <c r="EX13" s="1034">
        <v>1</v>
      </c>
      <c r="EY13" s="156">
        <v>0.2677376171352075</v>
      </c>
      <c r="EZ13" s="155">
        <v>2</v>
      </c>
      <c r="FA13" s="156">
        <v>0.90538705296514255</v>
      </c>
      <c r="FB13" s="155">
        <v>0</v>
      </c>
      <c r="FC13" s="156">
        <v>0</v>
      </c>
      <c r="FD13" s="155">
        <v>0</v>
      </c>
      <c r="FE13" s="156">
        <v>0</v>
      </c>
      <c r="FF13" s="155">
        <v>2</v>
      </c>
      <c r="FG13" s="156">
        <v>1.002004008016032</v>
      </c>
      <c r="FH13">
        <v>1</v>
      </c>
      <c r="FI13" s="156">
        <v>0.5105948429920858</v>
      </c>
      <c r="FJ13" s="518">
        <v>0</v>
      </c>
      <c r="FK13" s="156">
        <v>0</v>
      </c>
      <c r="FL13" s="518">
        <v>3</v>
      </c>
      <c r="FM13" s="156">
        <v>1.5965939329430547</v>
      </c>
      <c r="FN13" s="155">
        <v>0</v>
      </c>
      <c r="FO13" s="156">
        <v>0</v>
      </c>
      <c r="FP13" s="518">
        <v>1</v>
      </c>
      <c r="FQ13" s="156">
        <v>0.52029136316337155</v>
      </c>
      <c r="FR13" s="155">
        <v>1</v>
      </c>
      <c r="FS13" s="156">
        <v>0.53050397877984079</v>
      </c>
      <c r="FT13" s="614">
        <v>1</v>
      </c>
      <c r="FU13" s="156">
        <v>0.53078556263269638</v>
      </c>
      <c r="FV13" s="155">
        <v>1</v>
      </c>
      <c r="FW13" s="156">
        <v>0.72992700729927007</v>
      </c>
      <c r="FX13" s="155">
        <v>1</v>
      </c>
      <c r="FY13" s="156">
        <v>0.74738415545590431</v>
      </c>
      <c r="FZ13" s="155">
        <v>0</v>
      </c>
      <c r="GA13" s="156">
        <v>0</v>
      </c>
      <c r="GB13" s="155">
        <v>1</v>
      </c>
      <c r="GC13" s="156">
        <v>0.76219512195121952</v>
      </c>
      <c r="GD13">
        <v>1</v>
      </c>
      <c r="GE13" s="156">
        <v>0.77911959485781068</v>
      </c>
      <c r="GF13" s="518">
        <v>0</v>
      </c>
      <c r="GG13" s="156">
        <v>0</v>
      </c>
      <c r="GH13" s="518">
        <v>2</v>
      </c>
      <c r="GI13" s="156">
        <v>0.16051364365971107</v>
      </c>
      <c r="GJ13" s="155">
        <v>0</v>
      </c>
      <c r="GK13" s="156">
        <v>0</v>
      </c>
      <c r="GL13" s="518">
        <v>0</v>
      </c>
      <c r="GM13" s="156">
        <v>0</v>
      </c>
      <c r="GN13" s="155">
        <v>1</v>
      </c>
      <c r="GO13" s="156">
        <v>0.78369905956112851</v>
      </c>
      <c r="GP13" s="614"/>
      <c r="GQ13" s="156">
        <v>0</v>
      </c>
      <c r="GR13" s="155">
        <v>0</v>
      </c>
      <c r="GS13" s="156">
        <v>0</v>
      </c>
      <c r="GT13" s="155">
        <v>0</v>
      </c>
      <c r="GU13" s="156">
        <v>0</v>
      </c>
      <c r="GV13" s="155">
        <v>0</v>
      </c>
      <c r="GW13" s="156">
        <v>0</v>
      </c>
      <c r="GX13" s="155">
        <v>0</v>
      </c>
      <c r="GY13" s="156">
        <v>0</v>
      </c>
      <c r="GZ13">
        <v>0</v>
      </c>
      <c r="HA13" s="156">
        <v>0</v>
      </c>
      <c r="HB13" s="518">
        <v>0</v>
      </c>
      <c r="HC13" s="156">
        <v>0</v>
      </c>
      <c r="HD13" s="156">
        <v>2</v>
      </c>
      <c r="HE13" s="156">
        <v>1.2570710245128851</v>
      </c>
      <c r="HF13" s="155">
        <v>2</v>
      </c>
      <c r="HG13" s="156">
        <v>1.2254901960784315</v>
      </c>
      <c r="HH13" s="518">
        <v>1</v>
      </c>
      <c r="HI13" s="156">
        <v>0.61919504643962853</v>
      </c>
      <c r="HJ13" s="155">
        <v>1</v>
      </c>
      <c r="HK13" s="156">
        <v>0.6337135614702154</v>
      </c>
      <c r="HL13" s="614">
        <v>1</v>
      </c>
      <c r="HM13" s="156">
        <v>0.62814070351758799</v>
      </c>
      <c r="HN13" s="155">
        <v>2</v>
      </c>
      <c r="HO13" s="156">
        <v>1.0101010101010102</v>
      </c>
      <c r="HP13" s="155">
        <v>0</v>
      </c>
      <c r="HQ13" s="156">
        <v>0</v>
      </c>
      <c r="HR13" s="155">
        <v>1</v>
      </c>
      <c r="HS13" s="156">
        <v>0.54318305268875611</v>
      </c>
      <c r="HT13" s="155">
        <v>1</v>
      </c>
      <c r="HU13" s="156">
        <v>0.54318305268875611</v>
      </c>
      <c r="HV13">
        <v>1</v>
      </c>
      <c r="HW13" s="156">
        <v>0.54600054600054604</v>
      </c>
      <c r="HX13" s="518">
        <v>1</v>
      </c>
      <c r="HY13" s="156">
        <v>0.54614964500273078</v>
      </c>
      <c r="HZ13" s="518">
        <v>1</v>
      </c>
      <c r="IA13" s="156">
        <v>0.54200542005420049</v>
      </c>
      <c r="IB13" s="155">
        <v>1</v>
      </c>
      <c r="IC13" s="156">
        <v>0.52742616033755274</v>
      </c>
      <c r="ID13" s="518">
        <v>0</v>
      </c>
      <c r="IE13" s="156">
        <v>0</v>
      </c>
      <c r="IF13" s="155">
        <v>1</v>
      </c>
      <c r="IG13" s="156">
        <v>0.54259359739555069</v>
      </c>
      <c r="IH13" s="614"/>
      <c r="II13" s="156">
        <v>0</v>
      </c>
      <c r="IJ13" s="155">
        <v>1</v>
      </c>
      <c r="IK13" s="156">
        <v>0.42698548249359519</v>
      </c>
      <c r="IL13" s="155">
        <v>1</v>
      </c>
      <c r="IM13" s="156">
        <v>0.44091710758377423</v>
      </c>
      <c r="IN13" s="155">
        <v>0</v>
      </c>
      <c r="IO13" s="156">
        <v>0</v>
      </c>
      <c r="IP13" s="144">
        <v>0</v>
      </c>
      <c r="IQ13" s="173">
        <v>0</v>
      </c>
      <c r="IR13">
        <v>0</v>
      </c>
      <c r="IS13" s="156">
        <v>0</v>
      </c>
      <c r="IT13" s="518">
        <v>1</v>
      </c>
      <c r="IU13" s="156">
        <v>0.50251256281407031</v>
      </c>
      <c r="IV13" s="518">
        <v>0</v>
      </c>
      <c r="IW13" s="156">
        <v>0</v>
      </c>
      <c r="IX13" s="155">
        <v>0</v>
      </c>
      <c r="IY13" s="156">
        <v>0</v>
      </c>
      <c r="IZ13" s="518">
        <v>1</v>
      </c>
      <c r="JA13" s="156">
        <v>0.50479555779909135</v>
      </c>
      <c r="JB13" s="155">
        <v>1</v>
      </c>
      <c r="JC13" s="156">
        <v>0.51759834368530022</v>
      </c>
      <c r="JD13" s="614">
        <v>0</v>
      </c>
      <c r="JE13" s="156">
        <v>0</v>
      </c>
    </row>
    <row r="14" spans="1:265" ht="18.95" customHeight="1">
      <c r="A14" s="163" t="s">
        <v>9</v>
      </c>
      <c r="B14" s="155">
        <v>74</v>
      </c>
      <c r="C14" s="156">
        <v>1.395594447797224</v>
      </c>
      <c r="D14" s="155">
        <v>69</v>
      </c>
      <c r="E14" s="156">
        <v>1.3059772116440171</v>
      </c>
      <c r="F14" s="155">
        <v>59</v>
      </c>
      <c r="G14" s="156">
        <v>1.1168108425296712</v>
      </c>
      <c r="H14" s="155">
        <v>65</v>
      </c>
      <c r="I14" s="156">
        <v>1.2371055536523163</v>
      </c>
      <c r="J14">
        <v>51</v>
      </c>
      <c r="K14" s="156">
        <v>0.9679990889420339</v>
      </c>
      <c r="L14" s="155">
        <v>53</v>
      </c>
      <c r="M14" s="156">
        <v>1.0859765592984181</v>
      </c>
      <c r="N14" s="518">
        <v>55</v>
      </c>
      <c r="O14" s="156">
        <v>1.174736752173263</v>
      </c>
      <c r="P14" s="614">
        <v>71</v>
      </c>
      <c r="Q14" s="156">
        <v>1.5931785033097723</v>
      </c>
      <c r="R14" s="518">
        <v>68</v>
      </c>
      <c r="S14" s="156">
        <v>1.5736369526983245</v>
      </c>
      <c r="T14" s="614">
        <v>54</v>
      </c>
      <c r="U14" s="156">
        <v>1.2571880893069169</v>
      </c>
      <c r="V14" s="155">
        <v>53</v>
      </c>
      <c r="W14" s="156">
        <v>1.2445696841610896</v>
      </c>
      <c r="X14" s="155">
        <v>30</v>
      </c>
      <c r="Y14" s="156">
        <v>1.7467248908296944</v>
      </c>
      <c r="Z14" s="155">
        <v>21</v>
      </c>
      <c r="AA14" s="156">
        <v>1.2401818933443571</v>
      </c>
      <c r="AB14" s="155">
        <v>20</v>
      </c>
      <c r="AC14" s="156">
        <v>1.1967448539971277</v>
      </c>
      <c r="AD14" s="155">
        <v>19</v>
      </c>
      <c r="AE14" s="156">
        <v>1.1369076112972714</v>
      </c>
      <c r="AF14" s="155">
        <v>18</v>
      </c>
      <c r="AG14" s="156">
        <v>1.0911736178467508</v>
      </c>
      <c r="AH14" s="155">
        <v>13</v>
      </c>
      <c r="AI14" s="156">
        <v>0.89878318584070793</v>
      </c>
      <c r="AJ14" s="518">
        <v>22</v>
      </c>
      <c r="AK14" s="156">
        <v>1.5928178395598029</v>
      </c>
      <c r="AL14" s="155">
        <v>14</v>
      </c>
      <c r="AM14" s="156">
        <v>1.0558865676144504</v>
      </c>
      <c r="AN14" s="155">
        <v>14</v>
      </c>
      <c r="AO14" s="156">
        <v>1.0887316276537835</v>
      </c>
      <c r="AP14" s="155">
        <v>12</v>
      </c>
      <c r="AQ14" s="156">
        <v>1.5928178395598029</v>
      </c>
      <c r="AR14" s="614">
        <v>12</v>
      </c>
      <c r="AS14" s="156">
        <v>0.95102234902520211</v>
      </c>
      <c r="AT14" s="155">
        <v>5</v>
      </c>
      <c r="AU14" s="156">
        <v>1.1015642211940957</v>
      </c>
      <c r="AV14" s="155">
        <v>4</v>
      </c>
      <c r="AW14" s="156">
        <v>0.86430423509075194</v>
      </c>
      <c r="AX14" s="155">
        <v>5</v>
      </c>
      <c r="AY14" s="156">
        <v>1.0438413361169103</v>
      </c>
      <c r="AZ14" s="155">
        <v>8</v>
      </c>
      <c r="BA14" s="156">
        <v>1.6701461377870563</v>
      </c>
      <c r="BB14" s="155">
        <v>6</v>
      </c>
      <c r="BC14" s="156">
        <v>1.2392853454507899</v>
      </c>
      <c r="BD14" s="518">
        <v>2</v>
      </c>
      <c r="BE14" s="156">
        <v>0.41305245766212312</v>
      </c>
      <c r="BF14" s="518">
        <v>12</v>
      </c>
      <c r="BG14" s="156">
        <v>2.5940337224383918</v>
      </c>
      <c r="BH14" s="155">
        <v>9</v>
      </c>
      <c r="BI14" s="156">
        <v>2.0459195271652648</v>
      </c>
      <c r="BJ14" s="518">
        <v>11</v>
      </c>
      <c r="BK14" s="156">
        <v>2.5415896487985212</v>
      </c>
      <c r="BL14" s="155">
        <v>8</v>
      </c>
      <c r="BM14" s="156">
        <v>1.8578727357176035</v>
      </c>
      <c r="BN14" s="1034">
        <v>8</v>
      </c>
      <c r="BO14" s="156">
        <v>1.8587360594795539</v>
      </c>
      <c r="BP14" s="155">
        <v>10</v>
      </c>
      <c r="BQ14" s="156">
        <v>1.5782828282828283</v>
      </c>
      <c r="BR14" s="155">
        <v>10</v>
      </c>
      <c r="BS14" s="156">
        <v>1.6160310277957337</v>
      </c>
      <c r="BT14" s="155">
        <v>8</v>
      </c>
      <c r="BU14" s="156">
        <v>1.2867942737654818</v>
      </c>
      <c r="BV14" s="155">
        <v>10</v>
      </c>
      <c r="BW14" s="156">
        <v>1.6084928422068521</v>
      </c>
      <c r="BX14" s="155">
        <v>3</v>
      </c>
      <c r="BY14" s="156">
        <v>0.48721071863581</v>
      </c>
      <c r="BZ14" s="518">
        <v>6</v>
      </c>
      <c r="CA14" s="156">
        <v>1.0750761512273785</v>
      </c>
      <c r="CB14" s="518">
        <v>2</v>
      </c>
      <c r="CC14" s="160">
        <v>0.36791758646063283</v>
      </c>
      <c r="CD14" s="155">
        <v>7</v>
      </c>
      <c r="CE14" s="160">
        <v>1.3671875</v>
      </c>
      <c r="CF14" s="518">
        <v>10</v>
      </c>
      <c r="CG14" s="160">
        <v>2.0308692120227456</v>
      </c>
      <c r="CH14" s="155">
        <v>9</v>
      </c>
      <c r="CI14" s="160">
        <v>1.8148820326678765</v>
      </c>
      <c r="CJ14" s="614">
        <v>7</v>
      </c>
      <c r="CK14" s="160">
        <v>1.4279885760913913</v>
      </c>
      <c r="CL14" s="155">
        <v>8</v>
      </c>
      <c r="CM14" s="156">
        <v>1.206454531744835</v>
      </c>
      <c r="CN14" s="155">
        <v>9</v>
      </c>
      <c r="CO14" s="156">
        <v>1.3416815742397137</v>
      </c>
      <c r="CP14" s="155">
        <v>8</v>
      </c>
      <c r="CQ14" s="156">
        <v>1.1867675419077288</v>
      </c>
      <c r="CR14" s="155">
        <v>6</v>
      </c>
      <c r="CS14" s="156">
        <v>0.89007565643079667</v>
      </c>
      <c r="CT14" s="155">
        <v>5</v>
      </c>
      <c r="CU14" s="156">
        <v>0.73822530636350214</v>
      </c>
      <c r="CV14" s="518">
        <v>11</v>
      </c>
      <c r="CW14" s="156">
        <v>1.6679302501895374</v>
      </c>
      <c r="CX14" s="156">
        <v>3</v>
      </c>
      <c r="CY14" s="156">
        <v>0.47415836889521101</v>
      </c>
      <c r="CZ14" s="155">
        <v>12</v>
      </c>
      <c r="DA14" s="160">
        <v>1.9857686579513487</v>
      </c>
      <c r="DB14" s="518">
        <v>7</v>
      </c>
      <c r="DC14" s="160">
        <v>1.192504258943782</v>
      </c>
      <c r="DD14" s="155">
        <v>7</v>
      </c>
      <c r="DE14" s="156">
        <v>1.1996572407883461</v>
      </c>
      <c r="DF14" s="614">
        <v>3</v>
      </c>
      <c r="DG14" s="156">
        <v>0.52751890276068225</v>
      </c>
      <c r="DH14" s="155">
        <v>4</v>
      </c>
      <c r="DI14" s="156">
        <v>1.2292562999385372</v>
      </c>
      <c r="DJ14" s="155">
        <v>4</v>
      </c>
      <c r="DK14" s="156">
        <v>1.21914050594331</v>
      </c>
      <c r="DL14" s="155">
        <v>2</v>
      </c>
      <c r="DM14" s="156">
        <v>0.59701492537313428</v>
      </c>
      <c r="DN14" s="155">
        <v>7</v>
      </c>
      <c r="DO14" s="156">
        <v>2.08955223880597</v>
      </c>
      <c r="DP14">
        <v>3</v>
      </c>
      <c r="DQ14" s="156">
        <v>0.89007565643079667</v>
      </c>
      <c r="DR14" s="518">
        <v>5</v>
      </c>
      <c r="DS14" s="156">
        <v>1.6260162601626016</v>
      </c>
      <c r="DT14" s="518">
        <v>4</v>
      </c>
      <c r="DU14" s="156">
        <v>1.3703323055841041</v>
      </c>
      <c r="DV14" s="155">
        <v>4</v>
      </c>
      <c r="DW14" s="156">
        <v>1.4513788098693758</v>
      </c>
      <c r="DX14" s="518">
        <v>1</v>
      </c>
      <c r="DY14" s="156">
        <v>0.37965072133637057</v>
      </c>
      <c r="DZ14" s="155">
        <v>3</v>
      </c>
      <c r="EA14" s="156">
        <v>1.1529592621060722</v>
      </c>
      <c r="EB14" s="614">
        <v>8</v>
      </c>
      <c r="EC14" s="156">
        <v>3.0923850019327404</v>
      </c>
      <c r="ED14" s="155">
        <v>2</v>
      </c>
      <c r="EE14" s="156">
        <v>0.37750094375235937</v>
      </c>
      <c r="EF14" s="155">
        <v>4</v>
      </c>
      <c r="EG14" s="156">
        <v>0.75657272555324384</v>
      </c>
      <c r="EH14" s="155">
        <v>6</v>
      </c>
      <c r="EI14" s="156">
        <v>1.1472275334608031</v>
      </c>
      <c r="EJ14" s="155">
        <v>1</v>
      </c>
      <c r="EK14" s="156">
        <v>0.19120458891013384</v>
      </c>
      <c r="EL14">
        <v>6</v>
      </c>
      <c r="EM14" s="156">
        <v>1.15085834851827</v>
      </c>
      <c r="EN14" s="518">
        <v>6</v>
      </c>
      <c r="EO14" s="156">
        <v>1.2568077084206117</v>
      </c>
      <c r="EP14" s="518">
        <v>4</v>
      </c>
      <c r="EQ14" s="156">
        <v>0.88417329796640143</v>
      </c>
      <c r="ER14" s="155">
        <v>5</v>
      </c>
      <c r="ES14" s="156">
        <v>1.1764705882352942</v>
      </c>
      <c r="ET14" s="518">
        <v>7</v>
      </c>
      <c r="EU14" s="156">
        <v>1.705653021442495</v>
      </c>
      <c r="EV14" s="155">
        <v>2</v>
      </c>
      <c r="EW14" s="156">
        <v>0.49776007964161273</v>
      </c>
      <c r="EX14" s="1034">
        <v>5</v>
      </c>
      <c r="EY14" s="156">
        <v>1.255335174491589</v>
      </c>
      <c r="EZ14" s="155">
        <v>3</v>
      </c>
      <c r="FA14" s="156">
        <v>1.3914656771799629</v>
      </c>
      <c r="FB14" s="155">
        <v>2</v>
      </c>
      <c r="FC14" s="156">
        <v>0.92850510677808729</v>
      </c>
      <c r="FD14" s="155">
        <v>5</v>
      </c>
      <c r="FE14" s="156">
        <v>2.2946305644791187</v>
      </c>
      <c r="FF14" s="155">
        <v>1</v>
      </c>
      <c r="FG14" s="156">
        <v>0.45892611289582375</v>
      </c>
      <c r="FH14">
        <v>3</v>
      </c>
      <c r="FI14" s="156">
        <v>1.36394635144351</v>
      </c>
      <c r="FJ14" s="518">
        <v>3</v>
      </c>
      <c r="FK14" s="156">
        <v>1.3856812933025404</v>
      </c>
      <c r="FL14" s="518">
        <v>0</v>
      </c>
      <c r="FM14" s="156">
        <v>0</v>
      </c>
      <c r="FN14" s="155">
        <v>6</v>
      </c>
      <c r="FO14" s="156">
        <v>3.0472320975114271</v>
      </c>
      <c r="FP14" s="518">
        <v>3</v>
      </c>
      <c r="FQ14" s="156">
        <v>1.5847860538827259</v>
      </c>
      <c r="FR14" s="155">
        <v>3</v>
      </c>
      <c r="FS14" s="156">
        <v>1.6146393972012918</v>
      </c>
      <c r="FT14" s="614">
        <v>3</v>
      </c>
      <c r="FU14" s="156">
        <v>1.6189962223421479</v>
      </c>
      <c r="FV14" s="155">
        <v>2</v>
      </c>
      <c r="FW14" s="156">
        <v>1.4214641080312722</v>
      </c>
      <c r="FX14" s="155">
        <v>2</v>
      </c>
      <c r="FY14" s="156">
        <v>1.4005602240896358</v>
      </c>
      <c r="FZ14" s="155">
        <v>3</v>
      </c>
      <c r="GA14" s="156">
        <v>2.1291696238466997</v>
      </c>
      <c r="GB14" s="155">
        <v>1</v>
      </c>
      <c r="GC14" s="156">
        <v>0.70972320794889998</v>
      </c>
      <c r="GD14">
        <v>1</v>
      </c>
      <c r="GE14" s="156">
        <v>0.70200070200070197</v>
      </c>
      <c r="GF14" s="518">
        <v>2</v>
      </c>
      <c r="GG14" s="156">
        <v>1.4684287812041117</v>
      </c>
      <c r="GH14" s="518">
        <v>3</v>
      </c>
      <c r="GI14" s="156">
        <v>0.23382696804364772</v>
      </c>
      <c r="GJ14" s="155">
        <v>0</v>
      </c>
      <c r="GK14" s="156">
        <v>0</v>
      </c>
      <c r="GL14" s="518">
        <v>2</v>
      </c>
      <c r="GM14" s="156">
        <v>1.5860428231562251</v>
      </c>
      <c r="GN14" s="155">
        <v>2</v>
      </c>
      <c r="GO14" s="156">
        <v>1.6207455429497568</v>
      </c>
      <c r="GP14" s="614">
        <v>1</v>
      </c>
      <c r="GQ14" s="156">
        <v>0.8</v>
      </c>
      <c r="GR14" s="155">
        <v>1</v>
      </c>
      <c r="GS14" s="156">
        <v>0.53276505061267976</v>
      </c>
      <c r="GT14" s="155">
        <v>2</v>
      </c>
      <c r="GU14" s="156">
        <v>1.0695187165775402</v>
      </c>
      <c r="GV14" s="155">
        <v>0</v>
      </c>
      <c r="GW14" s="156">
        <v>0</v>
      </c>
      <c r="GX14" s="155">
        <v>4</v>
      </c>
      <c r="GY14" s="156">
        <v>2.1845985800109231</v>
      </c>
      <c r="GZ14">
        <v>1</v>
      </c>
      <c r="HA14" s="156">
        <v>0.54585152838427953</v>
      </c>
      <c r="HB14" s="518">
        <v>0</v>
      </c>
      <c r="HC14" s="156">
        <v>0</v>
      </c>
      <c r="HD14" s="156">
        <v>3</v>
      </c>
      <c r="HE14" s="156">
        <v>1.8072289156626506</v>
      </c>
      <c r="HF14" s="155">
        <v>4</v>
      </c>
      <c r="HG14" s="156">
        <v>2.5268477574226154</v>
      </c>
      <c r="HH14" s="518">
        <v>5</v>
      </c>
      <c r="HI14" s="156">
        <v>3.2010243277848911</v>
      </c>
      <c r="HJ14" s="155">
        <v>0</v>
      </c>
      <c r="HK14" s="156">
        <v>0</v>
      </c>
      <c r="HL14" s="614"/>
      <c r="HM14" s="156">
        <v>0</v>
      </c>
      <c r="HN14" s="155">
        <v>2</v>
      </c>
      <c r="HO14" s="156">
        <v>1.0432968179447053</v>
      </c>
      <c r="HP14" s="155">
        <v>3</v>
      </c>
      <c r="HQ14" s="156">
        <v>1.5360983102918586</v>
      </c>
      <c r="HR14" s="155">
        <v>0</v>
      </c>
      <c r="HS14" s="156">
        <v>0</v>
      </c>
      <c r="HT14" s="155">
        <v>4</v>
      </c>
      <c r="HU14" s="156">
        <v>2.030456852791878</v>
      </c>
      <c r="HV14">
        <v>3</v>
      </c>
      <c r="HW14" s="156">
        <v>1.5151515151515151</v>
      </c>
      <c r="HX14" s="518">
        <v>2</v>
      </c>
      <c r="HY14" s="156">
        <v>1.0090817356205852</v>
      </c>
      <c r="HZ14" s="518">
        <v>2</v>
      </c>
      <c r="IA14" s="156">
        <v>1.0454783063251438</v>
      </c>
      <c r="IB14" s="155">
        <v>3</v>
      </c>
      <c r="IC14" s="156">
        <v>1.6339869281045751</v>
      </c>
      <c r="ID14" s="518">
        <v>4</v>
      </c>
      <c r="IE14" s="156">
        <v>2.2185246810870773</v>
      </c>
      <c r="IF14" s="155">
        <v>3</v>
      </c>
      <c r="IG14" s="156">
        <v>1.6501650165016502</v>
      </c>
      <c r="IH14" s="614">
        <v>2</v>
      </c>
      <c r="II14" s="156">
        <v>1.0911074740861975</v>
      </c>
      <c r="IJ14" s="155">
        <v>7</v>
      </c>
      <c r="IK14" s="156">
        <v>2.8759244042728018</v>
      </c>
      <c r="IL14" s="155">
        <v>8</v>
      </c>
      <c r="IM14" s="156">
        <v>3.3277870216306158</v>
      </c>
      <c r="IN14" s="155">
        <v>2</v>
      </c>
      <c r="IO14" s="156">
        <v>0.83333333333333337</v>
      </c>
      <c r="IP14" s="144">
        <v>4</v>
      </c>
      <c r="IQ14" s="173">
        <v>1.6666666666666667</v>
      </c>
      <c r="IR14">
        <v>2</v>
      </c>
      <c r="IS14" s="156">
        <v>0.8340283569641368</v>
      </c>
      <c r="IT14" s="518">
        <v>3</v>
      </c>
      <c r="IU14" s="156">
        <v>1.3374944271065536</v>
      </c>
      <c r="IV14" s="518">
        <v>0</v>
      </c>
      <c r="IW14" s="156">
        <v>0</v>
      </c>
      <c r="IX14" s="155">
        <v>7</v>
      </c>
      <c r="IY14" s="156">
        <v>3.416300634455832</v>
      </c>
      <c r="IZ14" s="518">
        <v>4</v>
      </c>
      <c r="JA14" s="156">
        <v>2.0263424518743669</v>
      </c>
      <c r="JB14" s="155">
        <v>5</v>
      </c>
      <c r="JC14" s="156">
        <v>2.5471217524197658</v>
      </c>
      <c r="JD14" s="614">
        <v>4</v>
      </c>
      <c r="JE14" s="156">
        <v>1.984126984126984</v>
      </c>
    </row>
    <row r="15" spans="1:265" ht="18.95" customHeight="1">
      <c r="A15" s="163" t="s">
        <v>10</v>
      </c>
      <c r="B15" s="155">
        <v>115</v>
      </c>
      <c r="C15" s="156">
        <v>1.8465589774880375</v>
      </c>
      <c r="D15" s="155">
        <v>94</v>
      </c>
      <c r="E15" s="156">
        <v>1.4951011579081308</v>
      </c>
      <c r="F15" s="155">
        <v>91</v>
      </c>
      <c r="G15" s="156">
        <v>1.4324843371218083</v>
      </c>
      <c r="H15" s="155">
        <v>83</v>
      </c>
      <c r="I15" s="156">
        <v>1.3127095590561144</v>
      </c>
      <c r="J15">
        <v>95</v>
      </c>
      <c r="K15" s="156">
        <v>1.4989073754131856</v>
      </c>
      <c r="L15" s="155">
        <v>65</v>
      </c>
      <c r="M15" s="156">
        <v>1.0438078108941418</v>
      </c>
      <c r="N15" s="518">
        <v>79</v>
      </c>
      <c r="O15" s="156">
        <v>1.2679153225159292</v>
      </c>
      <c r="P15" s="614">
        <v>90</v>
      </c>
      <c r="Q15" s="156">
        <v>1.4357043725174279</v>
      </c>
      <c r="R15" s="518">
        <v>91</v>
      </c>
      <c r="S15" s="156">
        <v>1.4237882154144632</v>
      </c>
      <c r="T15" s="614">
        <v>68</v>
      </c>
      <c r="U15" s="156">
        <v>1.0964912280701753</v>
      </c>
      <c r="V15" s="155">
        <v>80</v>
      </c>
      <c r="W15" s="156">
        <v>1.3246129646493916</v>
      </c>
      <c r="X15" s="155">
        <v>60</v>
      </c>
      <c r="Y15" s="156">
        <v>2.1196170558519096</v>
      </c>
      <c r="Z15" s="155">
        <v>46</v>
      </c>
      <c r="AA15" s="156">
        <v>1.5769085735833532</v>
      </c>
      <c r="AB15" s="155">
        <v>45</v>
      </c>
      <c r="AC15" s="156">
        <v>1.5315499285276699</v>
      </c>
      <c r="AD15" s="155">
        <v>36</v>
      </c>
      <c r="AE15" s="156">
        <v>1.2252399428221361</v>
      </c>
      <c r="AF15" s="155">
        <v>40</v>
      </c>
      <c r="AG15" s="156">
        <v>1.3727542598280624</v>
      </c>
      <c r="AH15" s="155">
        <v>20</v>
      </c>
      <c r="AI15" s="156">
        <v>0.70160667929558695</v>
      </c>
      <c r="AJ15" s="518">
        <v>41</v>
      </c>
      <c r="AK15" s="156">
        <v>1.4449848452808909</v>
      </c>
      <c r="AL15" s="155">
        <v>37</v>
      </c>
      <c r="AM15" s="156">
        <v>1.3047464560265181</v>
      </c>
      <c r="AN15" s="155">
        <v>38</v>
      </c>
      <c r="AO15" s="156">
        <v>1.273074474856779</v>
      </c>
      <c r="AP15" s="155">
        <v>32</v>
      </c>
      <c r="AQ15" s="156">
        <v>1.4449848452808909</v>
      </c>
      <c r="AR15" s="614">
        <v>31</v>
      </c>
      <c r="AS15" s="156">
        <v>1.1362803313540062</v>
      </c>
      <c r="AT15" s="155">
        <v>5</v>
      </c>
      <c r="AU15" s="156">
        <v>1.168770453482936</v>
      </c>
      <c r="AV15" s="155">
        <v>3</v>
      </c>
      <c r="AW15" s="156">
        <v>0.702247191011236</v>
      </c>
      <c r="AX15" s="155">
        <v>7</v>
      </c>
      <c r="AY15" s="156">
        <v>1.6233766233766234</v>
      </c>
      <c r="AZ15" s="155">
        <v>5</v>
      </c>
      <c r="BA15" s="156">
        <v>1.1595547309833023</v>
      </c>
      <c r="BB15" s="155">
        <v>5</v>
      </c>
      <c r="BC15" s="156">
        <v>1.1445576284765937</v>
      </c>
      <c r="BD15" s="518">
        <v>7</v>
      </c>
      <c r="BE15" s="156">
        <v>1.5967153284671534</v>
      </c>
      <c r="BF15" s="518">
        <v>2</v>
      </c>
      <c r="BG15" s="156">
        <v>0.43084877208099959</v>
      </c>
      <c r="BH15" s="155">
        <v>7</v>
      </c>
      <c r="BI15" s="156">
        <v>1.4317856412354264</v>
      </c>
      <c r="BJ15" s="518">
        <v>7</v>
      </c>
      <c r="BK15" s="156">
        <v>1.4903129657228018</v>
      </c>
      <c r="BL15" s="155">
        <v>8</v>
      </c>
      <c r="BM15" s="156">
        <v>1.7094017094017093</v>
      </c>
      <c r="BN15" s="1034">
        <v>7</v>
      </c>
      <c r="BO15" s="156">
        <v>1.471825063078217</v>
      </c>
      <c r="BP15" s="155">
        <v>12</v>
      </c>
      <c r="BQ15" s="156">
        <v>2.1333333333333333</v>
      </c>
      <c r="BR15" s="155">
        <v>6</v>
      </c>
      <c r="BS15" s="156">
        <v>1.053740779768177</v>
      </c>
      <c r="BT15" s="155">
        <v>5</v>
      </c>
      <c r="BU15" s="156">
        <v>0.85940185630800958</v>
      </c>
      <c r="BV15" s="155">
        <v>5</v>
      </c>
      <c r="BW15" s="156">
        <v>0.85940185630800958</v>
      </c>
      <c r="BX15" s="155">
        <v>9</v>
      </c>
      <c r="BY15" s="156">
        <v>1.5316541865214433</v>
      </c>
      <c r="BZ15" s="518">
        <v>6</v>
      </c>
      <c r="CA15" s="156">
        <v>1.0249402118209772</v>
      </c>
      <c r="CB15" s="518">
        <v>6</v>
      </c>
      <c r="CC15" s="160">
        <v>1.0591350397175641</v>
      </c>
      <c r="CD15" s="155">
        <v>12</v>
      </c>
      <c r="CE15" s="160">
        <v>2.1052631578947367</v>
      </c>
      <c r="CF15" s="518">
        <v>7</v>
      </c>
      <c r="CG15" s="160">
        <v>1.2444444444444445</v>
      </c>
      <c r="CH15" s="155">
        <v>6</v>
      </c>
      <c r="CI15" s="160">
        <v>1.0932944606413995</v>
      </c>
      <c r="CJ15" s="614">
        <v>9</v>
      </c>
      <c r="CK15" s="160">
        <v>1.6885553470919326</v>
      </c>
      <c r="CL15" s="155">
        <v>7</v>
      </c>
      <c r="CM15" s="156">
        <v>1.0915328239513489</v>
      </c>
      <c r="CN15" s="155">
        <v>10</v>
      </c>
      <c r="CO15" s="156">
        <v>1.5654351909830932</v>
      </c>
      <c r="CP15" s="155">
        <v>8</v>
      </c>
      <c r="CQ15" s="156">
        <v>1.2468827930174564</v>
      </c>
      <c r="CR15" s="155">
        <v>10</v>
      </c>
      <c r="CS15" s="156">
        <v>1.5586034912718205</v>
      </c>
      <c r="CT15" s="155">
        <v>10</v>
      </c>
      <c r="CU15" s="156">
        <v>1.5538808173413099</v>
      </c>
      <c r="CV15" s="518">
        <v>6</v>
      </c>
      <c r="CW15" s="156">
        <v>0.94428706326723322</v>
      </c>
      <c r="CX15" s="156">
        <v>12</v>
      </c>
      <c r="CY15" s="156">
        <v>1.861619609059882</v>
      </c>
      <c r="CZ15" s="155">
        <v>11</v>
      </c>
      <c r="DA15" s="160">
        <v>1.6917871424177175</v>
      </c>
      <c r="DB15" s="518">
        <v>12</v>
      </c>
      <c r="DC15" s="160">
        <v>1.834581868215869</v>
      </c>
      <c r="DD15" s="155">
        <v>6</v>
      </c>
      <c r="DE15" s="156">
        <v>0.92180058380703644</v>
      </c>
      <c r="DF15" s="614">
        <v>11</v>
      </c>
      <c r="DG15" s="156">
        <v>1.7064846416382253</v>
      </c>
      <c r="DH15" s="155">
        <v>1</v>
      </c>
      <c r="DI15" s="156">
        <v>0.3137747097583935</v>
      </c>
      <c r="DJ15" s="155">
        <v>7</v>
      </c>
      <c r="DK15" s="156">
        <v>2.2278803309993633</v>
      </c>
      <c r="DL15" s="155">
        <v>6</v>
      </c>
      <c r="DM15" s="156">
        <v>1.9047619047619047</v>
      </c>
      <c r="DN15" s="155">
        <v>9</v>
      </c>
      <c r="DO15" s="156">
        <v>2.8571428571428572</v>
      </c>
      <c r="DP15">
        <v>5</v>
      </c>
      <c r="DQ15" s="156">
        <v>1.6041065126724414</v>
      </c>
      <c r="DR15" s="518">
        <v>5</v>
      </c>
      <c r="DS15" s="156">
        <v>1.585791309863622</v>
      </c>
      <c r="DT15" s="518">
        <v>3</v>
      </c>
      <c r="DU15" s="156">
        <v>0.95026924295216975</v>
      </c>
      <c r="DV15" s="155">
        <v>3</v>
      </c>
      <c r="DW15" s="156">
        <v>0.93603744149765988</v>
      </c>
      <c r="DX15" s="518">
        <v>4</v>
      </c>
      <c r="DY15" s="156">
        <v>1.2457178449081283</v>
      </c>
      <c r="DZ15" s="155">
        <v>1</v>
      </c>
      <c r="EA15" s="156">
        <v>0.31979533098816759</v>
      </c>
      <c r="EB15" s="614">
        <v>6</v>
      </c>
      <c r="EC15" s="156">
        <v>2.018842530282638</v>
      </c>
      <c r="ED15" s="155">
        <v>7</v>
      </c>
      <c r="EE15" s="156">
        <v>1.3446023818670765</v>
      </c>
      <c r="EF15" s="155">
        <v>7</v>
      </c>
      <c r="EG15" s="156">
        <v>1.3763271726307511</v>
      </c>
      <c r="EH15" s="155">
        <v>8</v>
      </c>
      <c r="EI15" s="156">
        <v>1.5552099533437014</v>
      </c>
      <c r="EJ15" s="155">
        <v>6</v>
      </c>
      <c r="EK15" s="156">
        <v>1.166407465007776</v>
      </c>
      <c r="EL15">
        <v>10</v>
      </c>
      <c r="EM15" s="156">
        <v>1.953315753491552</v>
      </c>
      <c r="EN15" s="518">
        <v>8</v>
      </c>
      <c r="EO15" s="156">
        <v>1.641025641025641</v>
      </c>
      <c r="EP15" s="518">
        <v>5</v>
      </c>
      <c r="EQ15" s="156">
        <v>1.0201999591920017</v>
      </c>
      <c r="ER15" s="155">
        <v>6</v>
      </c>
      <c r="ES15" s="156">
        <v>1.2267429973420569</v>
      </c>
      <c r="ET15" s="518">
        <v>6</v>
      </c>
      <c r="EU15" s="156">
        <v>1.2419788863589318</v>
      </c>
      <c r="EV15" s="155">
        <v>7</v>
      </c>
      <c r="EW15" s="156">
        <v>1.4699706005879882</v>
      </c>
      <c r="EX15" s="1034">
        <v>5</v>
      </c>
      <c r="EY15" s="156">
        <v>1.0991426687183996</v>
      </c>
      <c r="EZ15" s="155">
        <v>3</v>
      </c>
      <c r="FA15" s="156">
        <v>1.5748031496062993</v>
      </c>
      <c r="FB15" s="155">
        <v>5</v>
      </c>
      <c r="FC15" s="156">
        <v>2.5667351129363452</v>
      </c>
      <c r="FD15" s="155">
        <v>5</v>
      </c>
      <c r="FE15" s="156">
        <v>2.4582104228121926</v>
      </c>
      <c r="FF15" s="155">
        <v>5</v>
      </c>
      <c r="FG15" s="156">
        <v>2.4582104228121926</v>
      </c>
      <c r="FH15">
        <v>8</v>
      </c>
      <c r="FI15" s="156">
        <v>3.8853812530354541</v>
      </c>
      <c r="FJ15" s="518">
        <v>2</v>
      </c>
      <c r="FK15" s="156">
        <v>0.96618357487922701</v>
      </c>
      <c r="FL15" s="518">
        <v>1</v>
      </c>
      <c r="FM15" s="156">
        <v>0.48851978505129456</v>
      </c>
      <c r="FN15" s="155">
        <v>1</v>
      </c>
      <c r="FO15" s="156">
        <v>0.48146364949446319</v>
      </c>
      <c r="FP15" s="518">
        <v>6</v>
      </c>
      <c r="FQ15" s="156">
        <v>2.8832292167227291</v>
      </c>
      <c r="FR15" s="155">
        <v>1</v>
      </c>
      <c r="FS15" s="156">
        <v>0.47641734159123389</v>
      </c>
      <c r="FT15" s="614">
        <v>2</v>
      </c>
      <c r="FU15" s="156">
        <v>0.94966761633428309</v>
      </c>
      <c r="FV15" s="155">
        <v>2</v>
      </c>
      <c r="FW15" s="156">
        <v>1.4695077149155034</v>
      </c>
      <c r="FX15" s="155">
        <v>1</v>
      </c>
      <c r="FY15" s="156">
        <v>0.76628352490421459</v>
      </c>
      <c r="FZ15" s="155">
        <v>2</v>
      </c>
      <c r="GA15" s="156">
        <v>1.5037593984962405</v>
      </c>
      <c r="GB15" s="155">
        <v>2</v>
      </c>
      <c r="GC15" s="156">
        <v>1.5037593984962405</v>
      </c>
      <c r="GD15">
        <v>2</v>
      </c>
      <c r="GE15" s="156">
        <v>1.4953271028037383</v>
      </c>
      <c r="GF15" s="518">
        <v>2</v>
      </c>
      <c r="GG15" s="156">
        <v>1.4727540500736378</v>
      </c>
      <c r="GH15" s="518">
        <v>3</v>
      </c>
      <c r="GI15" s="156">
        <v>0.22624434389140274</v>
      </c>
      <c r="GJ15" s="155">
        <v>1</v>
      </c>
      <c r="GK15" s="156">
        <v>0.75187969924812026</v>
      </c>
      <c r="GL15" s="518">
        <v>0</v>
      </c>
      <c r="GM15" s="156">
        <v>0</v>
      </c>
      <c r="GN15" s="155">
        <v>0</v>
      </c>
      <c r="GO15" s="156">
        <v>0</v>
      </c>
      <c r="GP15" s="614">
        <v>3</v>
      </c>
      <c r="GQ15" s="156">
        <v>2.31839258114374</v>
      </c>
      <c r="GR15" s="155">
        <v>9</v>
      </c>
      <c r="GS15" s="156">
        <v>5.0962627406568517</v>
      </c>
      <c r="GT15" s="155">
        <v>2</v>
      </c>
      <c r="GU15" s="156">
        <v>1.1527377521613833</v>
      </c>
      <c r="GV15" s="155">
        <v>0</v>
      </c>
      <c r="GW15" s="156">
        <v>0</v>
      </c>
      <c r="GX15" s="155">
        <v>1</v>
      </c>
      <c r="GY15" s="156">
        <v>0.57537399309551207</v>
      </c>
      <c r="GZ15">
        <v>1</v>
      </c>
      <c r="HA15" s="156">
        <v>0.57471264367816088</v>
      </c>
      <c r="HB15" s="518">
        <v>4</v>
      </c>
      <c r="HC15" s="156">
        <v>2.2935779816513762</v>
      </c>
      <c r="HD15" s="156">
        <v>3</v>
      </c>
      <c r="HE15" s="156">
        <v>1.7221584385763489</v>
      </c>
      <c r="HF15" s="155">
        <v>4</v>
      </c>
      <c r="HG15" s="156">
        <v>2.3405500292568755</v>
      </c>
      <c r="HH15" s="518">
        <v>5</v>
      </c>
      <c r="HI15" s="156">
        <v>2.9655990510083035</v>
      </c>
      <c r="HJ15" s="155">
        <v>0</v>
      </c>
      <c r="HK15" s="156">
        <v>0</v>
      </c>
      <c r="HL15" s="614">
        <v>2</v>
      </c>
      <c r="HM15" s="156">
        <v>1.2368583797155226</v>
      </c>
      <c r="HN15" s="155">
        <v>6</v>
      </c>
      <c r="HO15" s="156">
        <v>3.0333670374115269</v>
      </c>
      <c r="HP15" s="155">
        <v>5</v>
      </c>
      <c r="HQ15" s="156">
        <v>2.6191723415400734</v>
      </c>
      <c r="HR15" s="155">
        <v>2</v>
      </c>
      <c r="HS15" s="156">
        <v>1.0373443983402491</v>
      </c>
      <c r="HT15" s="155">
        <v>3</v>
      </c>
      <c r="HU15" s="156">
        <v>1.5560165975103735</v>
      </c>
      <c r="HV15">
        <v>2</v>
      </c>
      <c r="HW15" s="156">
        <v>1.0411244143675169</v>
      </c>
      <c r="HX15" s="518">
        <v>0</v>
      </c>
      <c r="HY15" s="156">
        <v>0</v>
      </c>
      <c r="HZ15" s="518">
        <v>1</v>
      </c>
      <c r="IA15" s="156">
        <v>0.55035773252614195</v>
      </c>
      <c r="IB15" s="155">
        <v>3</v>
      </c>
      <c r="IC15" s="156">
        <v>1.6260162601626016</v>
      </c>
      <c r="ID15" s="518">
        <v>2</v>
      </c>
      <c r="IE15" s="156">
        <v>1.0695187165775402</v>
      </c>
      <c r="IF15" s="155">
        <v>2</v>
      </c>
      <c r="IG15" s="156">
        <v>1.0598834128245893</v>
      </c>
      <c r="IH15" s="614">
        <v>3</v>
      </c>
      <c r="II15" s="156">
        <v>1.589825119236884</v>
      </c>
      <c r="IJ15" s="155">
        <v>3</v>
      </c>
      <c r="IK15" s="156">
        <v>1.3321492007104796</v>
      </c>
      <c r="IL15" s="155">
        <v>2</v>
      </c>
      <c r="IM15" s="156">
        <v>0.90009000900090008</v>
      </c>
      <c r="IN15" s="155">
        <v>3</v>
      </c>
      <c r="IO15" s="156">
        <v>1.3192612137203166</v>
      </c>
      <c r="IP15" s="144">
        <v>1</v>
      </c>
      <c r="IQ15" s="173">
        <v>0.43975373790677219</v>
      </c>
      <c r="IR15">
        <v>3</v>
      </c>
      <c r="IS15" s="156">
        <v>1.3233348037053374</v>
      </c>
      <c r="IT15" s="518">
        <v>5</v>
      </c>
      <c r="IU15" s="156">
        <v>2.2820629849383844</v>
      </c>
      <c r="IV15" s="518">
        <v>2</v>
      </c>
      <c r="IW15" s="156">
        <v>0.92592592592592593</v>
      </c>
      <c r="IX15" s="155">
        <v>5</v>
      </c>
      <c r="IY15" s="156">
        <v>2.2925263640531868</v>
      </c>
      <c r="IZ15" s="518">
        <v>4</v>
      </c>
      <c r="JA15" s="156">
        <v>1.8535681186283597</v>
      </c>
      <c r="JB15" s="155">
        <v>5</v>
      </c>
      <c r="JC15" s="156">
        <v>2.3212627669452179</v>
      </c>
      <c r="JD15" s="614">
        <v>1</v>
      </c>
      <c r="JE15" s="156">
        <v>0.46382189239332094</v>
      </c>
    </row>
    <row r="16" spans="1:265" ht="18.95" customHeight="1">
      <c r="A16" s="163" t="s">
        <v>11</v>
      </c>
      <c r="B16" s="155">
        <v>120</v>
      </c>
      <c r="C16" s="156">
        <v>2.0951183741881416</v>
      </c>
      <c r="D16" s="155">
        <v>103</v>
      </c>
      <c r="E16" s="156">
        <v>1.8298099129507905</v>
      </c>
      <c r="F16" s="155">
        <v>86</v>
      </c>
      <c r="G16" s="156">
        <v>1.5696867927283347</v>
      </c>
      <c r="H16" s="155">
        <v>95</v>
      </c>
      <c r="I16" s="156">
        <v>1.7786265258743355</v>
      </c>
      <c r="J16">
        <v>95</v>
      </c>
      <c r="K16" s="156">
        <v>1.7560398528623449</v>
      </c>
      <c r="L16" s="155">
        <v>79</v>
      </c>
      <c r="M16" s="156">
        <v>1.5282533418451241</v>
      </c>
      <c r="N16" s="518">
        <v>82</v>
      </c>
      <c r="O16" s="156">
        <v>1.5904109854729533</v>
      </c>
      <c r="P16" s="614">
        <v>84</v>
      </c>
      <c r="Q16" s="156">
        <v>1.6145773267212546</v>
      </c>
      <c r="R16" s="518">
        <v>104</v>
      </c>
      <c r="S16" s="156">
        <v>1.9914978361610052</v>
      </c>
      <c r="T16" s="614">
        <v>89</v>
      </c>
      <c r="U16" s="156">
        <v>1.7087125139192874</v>
      </c>
      <c r="V16" s="155">
        <v>72</v>
      </c>
      <c r="W16" s="156">
        <v>1.3885942411911052</v>
      </c>
      <c r="X16" s="165">
        <v>43</v>
      </c>
      <c r="Y16" s="166">
        <v>2.2044499128473292</v>
      </c>
      <c r="Z16" s="165">
        <v>44</v>
      </c>
      <c r="AA16" s="166">
        <v>2.2922636103151861</v>
      </c>
      <c r="AB16" s="165">
        <v>28</v>
      </c>
      <c r="AC16" s="166">
        <v>1.4958063999145252</v>
      </c>
      <c r="AD16" s="165">
        <v>45</v>
      </c>
      <c r="AE16" s="156">
        <v>2.4039745712912013</v>
      </c>
      <c r="AF16" s="155">
        <v>45</v>
      </c>
      <c r="AG16" s="156">
        <v>2.4271844660194173</v>
      </c>
      <c r="AH16" s="155">
        <v>22</v>
      </c>
      <c r="AI16" s="156">
        <v>1.239087580963109</v>
      </c>
      <c r="AJ16" s="518">
        <v>31</v>
      </c>
      <c r="AK16" s="156">
        <v>1.7540881570757654</v>
      </c>
      <c r="AL16" s="155">
        <v>33</v>
      </c>
      <c r="AM16" s="156">
        <v>1.8537243006403776</v>
      </c>
      <c r="AN16" s="155">
        <v>38</v>
      </c>
      <c r="AO16" s="156">
        <v>2.1295673615781214</v>
      </c>
      <c r="AP16" s="155">
        <v>33</v>
      </c>
      <c r="AQ16" s="156">
        <v>1.7540881570757654</v>
      </c>
      <c r="AR16" s="614">
        <v>22</v>
      </c>
      <c r="AS16" s="156">
        <v>1.2513508901655197</v>
      </c>
      <c r="AT16" s="165">
        <v>8</v>
      </c>
      <c r="AU16" s="166">
        <v>1.7338534893801474</v>
      </c>
      <c r="AV16" s="165">
        <v>8</v>
      </c>
      <c r="AW16" s="166">
        <v>1.7410228509249184</v>
      </c>
      <c r="AX16" s="165">
        <v>8</v>
      </c>
      <c r="AY16" s="166">
        <v>1.7563117453347969</v>
      </c>
      <c r="AZ16" s="165">
        <v>10</v>
      </c>
      <c r="BA16" s="156">
        <v>2.1953896816684964</v>
      </c>
      <c r="BB16" s="155">
        <v>9</v>
      </c>
      <c r="BC16" s="156">
        <v>2.0118475466636863</v>
      </c>
      <c r="BD16" s="518">
        <v>8</v>
      </c>
      <c r="BE16" s="156">
        <v>1.7977528089887642</v>
      </c>
      <c r="BF16" s="518">
        <v>2</v>
      </c>
      <c r="BG16" s="156">
        <v>0.44722719141323791</v>
      </c>
      <c r="BH16" s="155">
        <v>5</v>
      </c>
      <c r="BI16" s="156">
        <v>1.0993843447669305</v>
      </c>
      <c r="BJ16" s="518">
        <v>6</v>
      </c>
      <c r="BK16" s="156">
        <v>1.2784998934583423</v>
      </c>
      <c r="BL16" s="155">
        <v>7</v>
      </c>
      <c r="BM16" s="156">
        <v>1.466275659824047</v>
      </c>
      <c r="BN16" s="1034">
        <v>6</v>
      </c>
      <c r="BO16" s="156">
        <v>1.2744265080713679</v>
      </c>
      <c r="BP16" s="165">
        <v>11</v>
      </c>
      <c r="BQ16" s="166">
        <v>1.7802233371095646</v>
      </c>
      <c r="BR16" s="165">
        <v>11</v>
      </c>
      <c r="BS16" s="166">
        <v>1.8428547495392864</v>
      </c>
      <c r="BT16" s="165">
        <v>7</v>
      </c>
      <c r="BU16" s="166">
        <v>1.2010981468771449</v>
      </c>
      <c r="BV16" s="165">
        <v>7</v>
      </c>
      <c r="BW16" s="156">
        <v>1.2010981468771449</v>
      </c>
      <c r="BX16" s="155">
        <v>3</v>
      </c>
      <c r="BY16" s="156">
        <v>0.51867219917012453</v>
      </c>
      <c r="BZ16" s="518">
        <v>12</v>
      </c>
      <c r="CA16" s="156">
        <v>2.1295474711623781</v>
      </c>
      <c r="CB16" s="518">
        <v>9</v>
      </c>
      <c r="CC16" s="160">
        <v>1.5750787539376969</v>
      </c>
      <c r="CD16" s="155">
        <v>14</v>
      </c>
      <c r="CE16" s="160">
        <v>2.4088093599449416</v>
      </c>
      <c r="CF16" s="518">
        <v>12</v>
      </c>
      <c r="CG16" s="160">
        <v>2.0523345305284759</v>
      </c>
      <c r="CH16" s="155">
        <v>9</v>
      </c>
      <c r="CI16" s="160">
        <v>1.5461260951726508</v>
      </c>
      <c r="CJ16" s="614">
        <v>5</v>
      </c>
      <c r="CK16" s="160">
        <v>0.85822176450394783</v>
      </c>
      <c r="CL16" s="165">
        <v>15</v>
      </c>
      <c r="CM16" s="166">
        <v>2.1401055785418746</v>
      </c>
      <c r="CN16" s="165">
        <v>12</v>
      </c>
      <c r="CO16" s="166">
        <v>1.7403915881073242</v>
      </c>
      <c r="CP16" s="165">
        <v>13</v>
      </c>
      <c r="CQ16" s="166">
        <v>1.9504876219054763</v>
      </c>
      <c r="CR16" s="165">
        <v>13</v>
      </c>
      <c r="CS16" s="156">
        <v>1.9504876219054763</v>
      </c>
      <c r="CT16" s="155">
        <v>17</v>
      </c>
      <c r="CU16" s="156">
        <v>2.5912659096105481</v>
      </c>
      <c r="CV16" s="518">
        <v>12</v>
      </c>
      <c r="CW16" s="156">
        <v>1.9209220425804385</v>
      </c>
      <c r="CX16" s="156">
        <v>13</v>
      </c>
      <c r="CY16" s="156">
        <v>2.103900307493122</v>
      </c>
      <c r="CZ16" s="155">
        <v>7</v>
      </c>
      <c r="DA16" s="160">
        <v>1.1266698857234829</v>
      </c>
      <c r="DB16" s="518">
        <v>9</v>
      </c>
      <c r="DC16" s="160">
        <v>1.4347202295552368</v>
      </c>
      <c r="DD16" s="155">
        <v>12</v>
      </c>
      <c r="DE16" s="156">
        <v>1.9047619047619047</v>
      </c>
      <c r="DF16" s="614">
        <v>14</v>
      </c>
      <c r="DG16" s="156">
        <v>2.2378516624040921</v>
      </c>
      <c r="DH16" s="165">
        <v>9</v>
      </c>
      <c r="DI16" s="166">
        <v>2.3853697323085079</v>
      </c>
      <c r="DJ16" s="165">
        <v>3</v>
      </c>
      <c r="DK16" s="166">
        <v>0.80971659919028338</v>
      </c>
      <c r="DL16" s="165">
        <v>5</v>
      </c>
      <c r="DM16" s="166">
        <v>1.3885031935573451</v>
      </c>
      <c r="DN16" s="165">
        <v>3</v>
      </c>
      <c r="DO16" s="156">
        <v>0.83310191613440709</v>
      </c>
      <c r="DP16">
        <v>6</v>
      </c>
      <c r="DQ16" s="156">
        <v>1.6875263675994938</v>
      </c>
      <c r="DR16" s="518">
        <v>6</v>
      </c>
      <c r="DS16" s="156">
        <v>1.8495684340320593</v>
      </c>
      <c r="DT16" s="518">
        <v>8</v>
      </c>
      <c r="DU16" s="156">
        <v>2.4706609017912293</v>
      </c>
      <c r="DV16" s="155">
        <v>1</v>
      </c>
      <c r="DW16" s="156">
        <v>0.31230480949406619</v>
      </c>
      <c r="DX16" s="518">
        <v>7</v>
      </c>
      <c r="DY16" s="156">
        <v>2.2123893805309733</v>
      </c>
      <c r="DZ16" s="155">
        <v>4</v>
      </c>
      <c r="EA16" s="156">
        <v>1.2403100775193798</v>
      </c>
      <c r="EB16" s="614">
        <v>5</v>
      </c>
      <c r="EC16" s="156">
        <v>1.5356265356265355</v>
      </c>
      <c r="ED16" s="165">
        <v>14</v>
      </c>
      <c r="EE16" s="166">
        <v>2.418379685610641</v>
      </c>
      <c r="EF16" s="165">
        <v>8</v>
      </c>
      <c r="EG16" s="166">
        <v>1.4179369018078696</v>
      </c>
      <c r="EH16" s="165">
        <v>11</v>
      </c>
      <c r="EI16" s="166">
        <v>2.0168683535020167</v>
      </c>
      <c r="EJ16" s="165">
        <v>3</v>
      </c>
      <c r="EK16" s="156">
        <v>0.55005500550055009</v>
      </c>
      <c r="EL16">
        <v>5</v>
      </c>
      <c r="EM16" s="156">
        <v>0.93370681605975725</v>
      </c>
      <c r="EN16" s="518">
        <v>10</v>
      </c>
      <c r="EO16" s="156">
        <v>1.9825535289452816</v>
      </c>
      <c r="EP16" s="518">
        <v>6</v>
      </c>
      <c r="EQ16" s="156">
        <v>1.1928429423459244</v>
      </c>
      <c r="ER16" s="155">
        <v>7</v>
      </c>
      <c r="ES16" s="156">
        <v>1.3814880599960528</v>
      </c>
      <c r="ET16" s="518">
        <v>8</v>
      </c>
      <c r="EU16" s="156">
        <v>1.5958507879513266</v>
      </c>
      <c r="EV16" s="155">
        <v>8</v>
      </c>
      <c r="EW16" s="156">
        <v>1.6260162601626016</v>
      </c>
      <c r="EX16" s="1034">
        <v>6</v>
      </c>
      <c r="EY16" s="156">
        <v>1.2219959266802445</v>
      </c>
      <c r="EZ16" s="165">
        <v>1</v>
      </c>
      <c r="FA16" s="166">
        <v>0.46040515653775321</v>
      </c>
      <c r="FB16" s="165">
        <v>3</v>
      </c>
      <c r="FC16" s="166">
        <v>1.4064697609001406</v>
      </c>
      <c r="FD16" s="165">
        <v>2</v>
      </c>
      <c r="FE16" s="166">
        <v>0.97991180793728561</v>
      </c>
      <c r="FF16" s="165">
        <v>4</v>
      </c>
      <c r="FG16" s="156">
        <v>1.9598236158745712</v>
      </c>
      <c r="FH16">
        <v>2</v>
      </c>
      <c r="FI16" s="156">
        <v>0.99428287347750433</v>
      </c>
      <c r="FJ16" s="518">
        <v>2</v>
      </c>
      <c r="FK16" s="156">
        <v>1.0070493454179255</v>
      </c>
      <c r="FL16" s="518">
        <v>2</v>
      </c>
      <c r="FM16" s="156">
        <v>0.97895252080274109</v>
      </c>
      <c r="FN16" s="155">
        <v>3</v>
      </c>
      <c r="FO16" s="156">
        <v>1.4177693761814745</v>
      </c>
      <c r="FP16" s="518">
        <v>3</v>
      </c>
      <c r="FQ16" s="156">
        <v>1.4071294559099436</v>
      </c>
      <c r="FR16" s="155">
        <v>2</v>
      </c>
      <c r="FS16" s="156">
        <v>0.92721372276309688</v>
      </c>
      <c r="FT16" s="614"/>
      <c r="FU16" s="156">
        <v>0</v>
      </c>
      <c r="FV16" s="165">
        <v>2</v>
      </c>
      <c r="FW16" s="166">
        <v>1.2492192379762648</v>
      </c>
      <c r="FX16" s="165">
        <v>0</v>
      </c>
      <c r="FY16" s="166">
        <v>0</v>
      </c>
      <c r="FZ16" s="165">
        <v>0</v>
      </c>
      <c r="GA16" s="166">
        <v>0</v>
      </c>
      <c r="GB16" s="165">
        <v>3</v>
      </c>
      <c r="GC16" s="156">
        <v>1.9218449711723253</v>
      </c>
      <c r="GD16">
        <v>1</v>
      </c>
      <c r="GE16" s="156">
        <v>0.65402223675604976</v>
      </c>
      <c r="GF16" s="518">
        <v>3</v>
      </c>
      <c r="GG16" s="156">
        <v>2.1676300578034682</v>
      </c>
      <c r="GH16" s="518">
        <v>3</v>
      </c>
      <c r="GI16" s="156">
        <v>0.22123893805309736</v>
      </c>
      <c r="GJ16" s="155">
        <v>8</v>
      </c>
      <c r="GK16" s="156">
        <v>5.9171597633136095</v>
      </c>
      <c r="GL16" s="518">
        <v>5</v>
      </c>
      <c r="GM16" s="156">
        <v>3.6390101892285296</v>
      </c>
      <c r="GN16" s="155">
        <v>4</v>
      </c>
      <c r="GO16" s="156">
        <v>2.9133284777858703</v>
      </c>
      <c r="GP16" s="614">
        <v>3</v>
      </c>
      <c r="GQ16" s="156">
        <v>2.1645021645021645</v>
      </c>
      <c r="GR16" s="165">
        <v>9</v>
      </c>
      <c r="GS16" s="166">
        <v>4.5965270684371804</v>
      </c>
      <c r="GT16" s="165">
        <v>3</v>
      </c>
      <c r="GU16" s="166">
        <v>1.5649452269170578</v>
      </c>
      <c r="GV16" s="165">
        <v>4</v>
      </c>
      <c r="GW16" s="166">
        <v>2.1019442984760905</v>
      </c>
      <c r="GX16" s="165">
        <v>2</v>
      </c>
      <c r="GY16" s="156">
        <v>1.0509721492380453</v>
      </c>
      <c r="GZ16">
        <v>3</v>
      </c>
      <c r="HA16" s="156">
        <v>1.5923566878980893</v>
      </c>
      <c r="HB16" s="518">
        <v>2</v>
      </c>
      <c r="HC16" s="156">
        <v>1.1337868480725624</v>
      </c>
      <c r="HD16" s="156">
        <v>1</v>
      </c>
      <c r="HE16" s="156">
        <v>0.56753688989784334</v>
      </c>
      <c r="HF16" s="155">
        <v>3</v>
      </c>
      <c r="HG16" s="156">
        <v>1.7026106696935301</v>
      </c>
      <c r="HH16" s="518">
        <v>6</v>
      </c>
      <c r="HI16" s="156">
        <v>3.4285714285714284</v>
      </c>
      <c r="HJ16" s="155">
        <v>2</v>
      </c>
      <c r="HK16" s="156">
        <v>1.1037527593818985</v>
      </c>
      <c r="HL16" s="614">
        <v>3</v>
      </c>
      <c r="HM16" s="156">
        <v>1.6949152542372881</v>
      </c>
      <c r="HN16" s="165">
        <v>4</v>
      </c>
      <c r="HO16" s="166">
        <v>1.7961383026493041</v>
      </c>
      <c r="HP16" s="165">
        <v>5</v>
      </c>
      <c r="HQ16" s="166">
        <v>2.2686025408348458</v>
      </c>
      <c r="HR16" s="165">
        <v>4</v>
      </c>
      <c r="HS16" s="166">
        <v>1.8552875695732838</v>
      </c>
      <c r="HT16" s="165">
        <v>1</v>
      </c>
      <c r="HU16" s="156">
        <v>0.46382189239332094</v>
      </c>
      <c r="HV16">
        <v>1</v>
      </c>
      <c r="HW16" s="156">
        <v>0.47203209818267644</v>
      </c>
      <c r="HX16" s="518">
        <v>0</v>
      </c>
      <c r="HY16" s="156">
        <v>0</v>
      </c>
      <c r="HZ16" s="518">
        <v>4</v>
      </c>
      <c r="IA16" s="156">
        <v>2.0554984583761562</v>
      </c>
      <c r="IB16" s="155">
        <v>0</v>
      </c>
      <c r="IC16" s="156">
        <v>0</v>
      </c>
      <c r="ID16" s="518">
        <v>3</v>
      </c>
      <c r="IE16" s="156">
        <v>1.5600624024960998</v>
      </c>
      <c r="IF16" s="155">
        <v>5</v>
      </c>
      <c r="IG16" s="156">
        <v>2.6867275658248251</v>
      </c>
      <c r="IH16" s="614">
        <v>3</v>
      </c>
      <c r="II16" s="156">
        <v>1.6574585635359116</v>
      </c>
      <c r="IJ16" s="165">
        <v>4</v>
      </c>
      <c r="IK16" s="166">
        <v>1.6339869281045751</v>
      </c>
      <c r="IL16" s="165">
        <v>6</v>
      </c>
      <c r="IM16" s="166">
        <v>2.4650780608052587</v>
      </c>
      <c r="IN16" s="165">
        <v>4</v>
      </c>
      <c r="IO16" s="166">
        <v>1.735357917570499</v>
      </c>
      <c r="IP16" s="144">
        <v>4</v>
      </c>
      <c r="IQ16" s="173">
        <v>1.735357917570499</v>
      </c>
      <c r="IR16">
        <v>3</v>
      </c>
      <c r="IS16" s="166">
        <v>1.3114754098360655</v>
      </c>
      <c r="IT16" s="522">
        <v>2</v>
      </c>
      <c r="IU16" s="156">
        <v>0.91869545245751039</v>
      </c>
      <c r="IV16" s="522">
        <v>3</v>
      </c>
      <c r="IW16" s="156">
        <v>1.3850415512465375</v>
      </c>
      <c r="IX16" s="155">
        <v>3</v>
      </c>
      <c r="IY16" s="156">
        <v>1.3525698827772767</v>
      </c>
      <c r="IZ16" s="518">
        <v>7</v>
      </c>
      <c r="JA16" s="156">
        <v>3.1688546853779993</v>
      </c>
      <c r="JB16" s="155">
        <v>3</v>
      </c>
      <c r="JC16" s="156">
        <v>1.3398838767306833</v>
      </c>
      <c r="JD16" s="614">
        <v>5</v>
      </c>
      <c r="JE16" s="156">
        <v>2.2593764121102575</v>
      </c>
    </row>
    <row r="17" spans="1:265" ht="18.95" customHeight="1">
      <c r="A17" s="163" t="s">
        <v>12</v>
      </c>
      <c r="B17" s="155">
        <v>135</v>
      </c>
      <c r="C17" s="156">
        <v>2.3080868524534108</v>
      </c>
      <c r="D17" s="155">
        <v>168</v>
      </c>
      <c r="E17" s="156">
        <v>2.9393753827311695</v>
      </c>
      <c r="F17" s="155">
        <v>155</v>
      </c>
      <c r="G17" s="156">
        <v>2.737500220766147</v>
      </c>
      <c r="H17" s="155">
        <v>116</v>
      </c>
      <c r="I17" s="156">
        <v>2.0591837821525569</v>
      </c>
      <c r="J17">
        <v>129</v>
      </c>
      <c r="K17" s="156">
        <v>2.2840954362356691</v>
      </c>
      <c r="L17" s="155">
        <v>123</v>
      </c>
      <c r="M17" s="156">
        <v>2.2901616146570345</v>
      </c>
      <c r="N17" s="518">
        <v>125</v>
      </c>
      <c r="O17" s="156">
        <v>2.3517459361830224</v>
      </c>
      <c r="P17" s="614">
        <v>103</v>
      </c>
      <c r="Q17" s="156">
        <v>1.9933040466007392</v>
      </c>
      <c r="R17" s="518">
        <v>107</v>
      </c>
      <c r="S17" s="156">
        <v>2.1282520486912242</v>
      </c>
      <c r="T17" s="614">
        <v>115</v>
      </c>
      <c r="U17" s="156">
        <v>2.3203728738322473</v>
      </c>
      <c r="V17" s="155">
        <v>109</v>
      </c>
      <c r="W17" s="156">
        <v>2.2121199821406829</v>
      </c>
      <c r="X17" s="155">
        <v>48</v>
      </c>
      <c r="Y17" s="156">
        <v>2.6156612718652936</v>
      </c>
      <c r="Z17" s="155">
        <v>44</v>
      </c>
      <c r="AA17" s="156">
        <v>2.4397005822012754</v>
      </c>
      <c r="AB17" s="155">
        <v>47</v>
      </c>
      <c r="AC17" s="156">
        <v>2.6022922318808481</v>
      </c>
      <c r="AD17" s="155">
        <v>41</v>
      </c>
      <c r="AE17" s="156">
        <v>2.2700847129173356</v>
      </c>
      <c r="AF17" s="155">
        <v>51</v>
      </c>
      <c r="AG17" s="156">
        <v>2.8198606657082825</v>
      </c>
      <c r="AH17" s="155">
        <v>44</v>
      </c>
      <c r="AI17" s="156">
        <v>2.523948832673665</v>
      </c>
      <c r="AJ17" s="518">
        <v>46</v>
      </c>
      <c r="AK17" s="156">
        <v>2.640339800252554</v>
      </c>
      <c r="AL17" s="155">
        <v>39</v>
      </c>
      <c r="AM17" s="156">
        <v>2.2924994121796378</v>
      </c>
      <c r="AN17" s="155">
        <v>36</v>
      </c>
      <c r="AO17" s="156">
        <v>2.1602160216021602</v>
      </c>
      <c r="AP17" s="155">
        <v>42</v>
      </c>
      <c r="AQ17" s="156">
        <v>2.640339800252554</v>
      </c>
      <c r="AR17" s="614">
        <v>34</v>
      </c>
      <c r="AS17" s="156">
        <v>2.0740559995119865</v>
      </c>
      <c r="AT17" s="155">
        <v>6</v>
      </c>
      <c r="AU17" s="156">
        <v>1.1396011396011396</v>
      </c>
      <c r="AV17" s="155">
        <v>20</v>
      </c>
      <c r="AW17" s="156">
        <v>3.9032006245120998</v>
      </c>
      <c r="AX17" s="155">
        <v>19</v>
      </c>
      <c r="AY17" s="156">
        <v>3.7931722898782194</v>
      </c>
      <c r="AZ17" s="155">
        <v>12</v>
      </c>
      <c r="BA17" s="156">
        <v>2.395687762028349</v>
      </c>
      <c r="BB17" s="155">
        <v>10</v>
      </c>
      <c r="BC17" s="156">
        <v>2.0070245860511791</v>
      </c>
      <c r="BD17" s="518">
        <v>10</v>
      </c>
      <c r="BE17" s="156">
        <v>2.1440823327615783</v>
      </c>
      <c r="BF17" s="518">
        <v>9</v>
      </c>
      <c r="BG17" s="156">
        <v>1.9288469781397342</v>
      </c>
      <c r="BH17" s="155">
        <v>5</v>
      </c>
      <c r="BI17" s="156">
        <v>1.0871928680147858</v>
      </c>
      <c r="BJ17" s="518">
        <v>9</v>
      </c>
      <c r="BK17" s="156">
        <v>2.0224719101123596</v>
      </c>
      <c r="BL17" s="155">
        <v>12</v>
      </c>
      <c r="BM17" s="156">
        <v>2.6619343389529724</v>
      </c>
      <c r="BN17" s="1034">
        <v>13</v>
      </c>
      <c r="BO17" s="156">
        <v>2.8691238137276538</v>
      </c>
      <c r="BP17" s="155">
        <v>11</v>
      </c>
      <c r="BQ17" s="156">
        <v>1.6783643576441867</v>
      </c>
      <c r="BR17" s="155">
        <v>23</v>
      </c>
      <c r="BS17" s="156">
        <v>3.5920662189598627</v>
      </c>
      <c r="BT17" s="155">
        <v>13</v>
      </c>
      <c r="BU17" s="156">
        <v>2.0563112938943373</v>
      </c>
      <c r="BV17" s="155">
        <v>4</v>
      </c>
      <c r="BW17" s="156">
        <v>0.63271116735210375</v>
      </c>
      <c r="BX17" s="155">
        <v>17</v>
      </c>
      <c r="BY17" s="156">
        <v>2.7070063694267517</v>
      </c>
      <c r="BZ17" s="518">
        <v>19</v>
      </c>
      <c r="CA17" s="156">
        <v>3.2595642477268827</v>
      </c>
      <c r="CB17" s="518">
        <v>8</v>
      </c>
      <c r="CC17" s="160">
        <v>1.4062225347161188</v>
      </c>
      <c r="CD17" s="155">
        <v>11</v>
      </c>
      <c r="CE17" s="160">
        <v>2.0003637024913621</v>
      </c>
      <c r="CF17" s="518">
        <v>14</v>
      </c>
      <c r="CG17" s="160">
        <v>2.5945144551519643</v>
      </c>
      <c r="CH17" s="155">
        <v>9</v>
      </c>
      <c r="CI17" s="160">
        <v>1.6775396085740912</v>
      </c>
      <c r="CJ17" s="614">
        <v>15</v>
      </c>
      <c r="CK17" s="160">
        <v>2.7705947543405984</v>
      </c>
      <c r="CL17" s="155">
        <v>14</v>
      </c>
      <c r="CM17" s="156">
        <v>1.855533465871438</v>
      </c>
      <c r="CN17" s="155">
        <v>21</v>
      </c>
      <c r="CO17" s="156">
        <v>2.8363047001620747</v>
      </c>
      <c r="CP17" s="155">
        <v>19</v>
      </c>
      <c r="CQ17" s="156">
        <v>2.6098901098901099</v>
      </c>
      <c r="CR17" s="155">
        <v>15</v>
      </c>
      <c r="CS17" s="156">
        <v>2.0604395604395602</v>
      </c>
      <c r="CT17" s="155">
        <v>10</v>
      </c>
      <c r="CU17" s="156">
        <v>1.3831258644536653</v>
      </c>
      <c r="CV17" s="518">
        <v>12</v>
      </c>
      <c r="CW17" s="156">
        <v>1.7988307600059961</v>
      </c>
      <c r="CX17" s="156">
        <v>13</v>
      </c>
      <c r="CY17" s="156">
        <v>1.9883756500458856</v>
      </c>
      <c r="CZ17" s="155">
        <v>14</v>
      </c>
      <c r="DA17" s="160">
        <v>2.2300095571838163</v>
      </c>
      <c r="DB17" s="518">
        <v>20</v>
      </c>
      <c r="DC17" s="160">
        <v>3.2905561039815732</v>
      </c>
      <c r="DD17" s="155">
        <v>21</v>
      </c>
      <c r="DE17" s="156">
        <v>3.4906914893617023</v>
      </c>
      <c r="DF17" s="614">
        <v>14</v>
      </c>
      <c r="DG17" s="156">
        <v>2.3438807969194708</v>
      </c>
      <c r="DH17" s="155">
        <v>11</v>
      </c>
      <c r="DI17" s="156">
        <v>2.827036751477769</v>
      </c>
      <c r="DJ17" s="155">
        <v>8</v>
      </c>
      <c r="DK17" s="156">
        <v>2.0795425006498571</v>
      </c>
      <c r="DL17" s="155">
        <v>12</v>
      </c>
      <c r="DM17" s="156">
        <v>3.1380753138075312</v>
      </c>
      <c r="DN17" s="155">
        <v>8</v>
      </c>
      <c r="DO17" s="156">
        <v>2.0920502092050208</v>
      </c>
      <c r="DP17">
        <v>4</v>
      </c>
      <c r="DQ17" s="156">
        <v>1.0502822633582776</v>
      </c>
      <c r="DR17" s="518">
        <v>10</v>
      </c>
      <c r="DS17" s="156">
        <v>2.6874496103198067</v>
      </c>
      <c r="DT17" s="518">
        <v>6</v>
      </c>
      <c r="DU17" s="156">
        <v>1.6533480297602645</v>
      </c>
      <c r="DV17" s="155">
        <v>3</v>
      </c>
      <c r="DW17" s="156">
        <v>0.8571428571428571</v>
      </c>
      <c r="DX17" s="518">
        <v>8</v>
      </c>
      <c r="DY17" s="156">
        <v>2.3612750885478158</v>
      </c>
      <c r="DZ17" s="155">
        <v>2</v>
      </c>
      <c r="EA17" s="156">
        <v>0.61709348966368405</v>
      </c>
      <c r="EB17" s="614">
        <v>11</v>
      </c>
      <c r="EC17" s="156">
        <v>3.4755134281200633</v>
      </c>
      <c r="ED17" s="155">
        <v>17</v>
      </c>
      <c r="EE17" s="156">
        <v>2.862916807005726</v>
      </c>
      <c r="EF17" s="155">
        <v>16</v>
      </c>
      <c r="EG17" s="156">
        <v>2.7734442711041773</v>
      </c>
      <c r="EH17" s="155">
        <v>23</v>
      </c>
      <c r="EI17" s="156">
        <v>4.0650406504065044</v>
      </c>
      <c r="EJ17" s="155">
        <v>12</v>
      </c>
      <c r="EK17" s="156">
        <v>2.1208907741251326</v>
      </c>
      <c r="EL17">
        <v>14</v>
      </c>
      <c r="EM17" s="156">
        <v>2.4789729969012839</v>
      </c>
      <c r="EN17" s="518">
        <v>6</v>
      </c>
      <c r="EO17" s="156">
        <v>1.1208668036614982</v>
      </c>
      <c r="EP17" s="518">
        <v>18</v>
      </c>
      <c r="EQ17" s="156">
        <v>3.4233548877900342</v>
      </c>
      <c r="ER17" s="155">
        <v>10</v>
      </c>
      <c r="ES17" s="156">
        <v>1.9485580670303975</v>
      </c>
      <c r="ET17" s="518">
        <v>6</v>
      </c>
      <c r="EU17" s="156">
        <v>1.2217470983506415</v>
      </c>
      <c r="EV17" s="155">
        <v>13</v>
      </c>
      <c r="EW17" s="156">
        <v>2.712854757929883</v>
      </c>
      <c r="EX17" s="1034">
        <v>9</v>
      </c>
      <c r="EY17" s="156">
        <v>1.8987341772151898</v>
      </c>
      <c r="EZ17" s="155">
        <v>3</v>
      </c>
      <c r="FA17" s="156">
        <v>1.2340600575894694</v>
      </c>
      <c r="FB17" s="155">
        <v>12</v>
      </c>
      <c r="FC17" s="156">
        <v>5.1150895140664963</v>
      </c>
      <c r="FD17" s="155">
        <v>7</v>
      </c>
      <c r="FE17" s="156">
        <v>3.0594405594405596</v>
      </c>
      <c r="FF17" s="155">
        <v>1</v>
      </c>
      <c r="FG17" s="156">
        <v>0.43706293706293708</v>
      </c>
      <c r="FH17">
        <v>3</v>
      </c>
      <c r="FI17" s="156">
        <v>1.3120489831620381</v>
      </c>
      <c r="FJ17" s="518">
        <v>9</v>
      </c>
      <c r="FK17" s="156">
        <v>4.2016806722689077</v>
      </c>
      <c r="FL17" s="518">
        <v>5</v>
      </c>
      <c r="FM17" s="156">
        <v>2.4096385542168677</v>
      </c>
      <c r="FN17" s="155">
        <v>6</v>
      </c>
      <c r="FO17" s="156">
        <v>2.9985007496251872</v>
      </c>
      <c r="FP17" s="518">
        <v>1</v>
      </c>
      <c r="FQ17" s="156">
        <v>0.50632911392405067</v>
      </c>
      <c r="FR17" s="155">
        <v>3</v>
      </c>
      <c r="FS17" s="156">
        <v>1.5544041450777202</v>
      </c>
      <c r="FT17" s="614">
        <v>4</v>
      </c>
      <c r="FU17" s="156">
        <v>2.0491803278688527</v>
      </c>
      <c r="FV17" s="155">
        <v>5</v>
      </c>
      <c r="FW17" s="156">
        <v>3.0506406345332522</v>
      </c>
      <c r="FX17" s="155">
        <v>5</v>
      </c>
      <c r="FY17" s="156">
        <v>3.1989763275751759</v>
      </c>
      <c r="FZ17" s="155">
        <v>7</v>
      </c>
      <c r="GA17" s="156">
        <v>4.6573519627411839</v>
      </c>
      <c r="GB17" s="155">
        <v>3</v>
      </c>
      <c r="GC17" s="156">
        <v>1.996007984031936</v>
      </c>
      <c r="GD17">
        <v>3</v>
      </c>
      <c r="GE17" s="156">
        <v>1.9672131147540983</v>
      </c>
      <c r="GF17" s="518">
        <v>1</v>
      </c>
      <c r="GG17" s="156">
        <v>0.62656641604010022</v>
      </c>
      <c r="GH17" s="518">
        <v>6</v>
      </c>
      <c r="GI17" s="156">
        <v>0.44910179640718562</v>
      </c>
      <c r="GJ17" s="155">
        <v>3</v>
      </c>
      <c r="GK17" s="156">
        <v>1.9379844961240309</v>
      </c>
      <c r="GL17" s="518">
        <v>2</v>
      </c>
      <c r="GM17" s="156">
        <v>1.3559322033898307</v>
      </c>
      <c r="GN17" s="155">
        <v>4</v>
      </c>
      <c r="GO17" s="156">
        <v>2.8308563340410475</v>
      </c>
      <c r="GP17" s="614">
        <v>1</v>
      </c>
      <c r="GQ17" s="156">
        <v>0.7407407407407407</v>
      </c>
      <c r="GR17" s="155">
        <v>5</v>
      </c>
      <c r="GS17" s="156">
        <v>2.4201355275895451</v>
      </c>
      <c r="GT17" s="155">
        <v>8</v>
      </c>
      <c r="GU17" s="156">
        <v>4.1109969167523124</v>
      </c>
      <c r="GV17" s="155">
        <v>2</v>
      </c>
      <c r="GW17" s="156">
        <v>1.0330578512396693</v>
      </c>
      <c r="GX17" s="155">
        <v>3</v>
      </c>
      <c r="GY17" s="156">
        <v>1.5495867768595042</v>
      </c>
      <c r="GZ17">
        <v>5</v>
      </c>
      <c r="HA17" s="156">
        <v>2.5967281225655672</v>
      </c>
      <c r="HB17" s="518">
        <v>2</v>
      </c>
      <c r="HC17" s="156">
        <v>1.0787486515641855</v>
      </c>
      <c r="HD17" s="156">
        <v>4</v>
      </c>
      <c r="HE17" s="156">
        <v>2.177463255307567</v>
      </c>
      <c r="HF17" s="155">
        <v>5</v>
      </c>
      <c r="HG17" s="156">
        <v>2.7292576419213974</v>
      </c>
      <c r="HH17" s="518">
        <v>5</v>
      </c>
      <c r="HI17" s="156">
        <v>2.8200789622109417</v>
      </c>
      <c r="HJ17" s="155">
        <v>3</v>
      </c>
      <c r="HK17" s="156">
        <v>1.7523364485981308</v>
      </c>
      <c r="HL17" s="614">
        <v>2</v>
      </c>
      <c r="HM17" s="156">
        <v>1.1799410029498525</v>
      </c>
      <c r="HN17" s="155">
        <v>5</v>
      </c>
      <c r="HO17" s="156">
        <v>2.2192632046160674</v>
      </c>
      <c r="HP17" s="155">
        <v>3</v>
      </c>
      <c r="HQ17" s="156">
        <v>1.3531799729364005</v>
      </c>
      <c r="HR17" s="155">
        <v>5</v>
      </c>
      <c r="HS17" s="156">
        <v>2.2603978300180834</v>
      </c>
      <c r="HT17" s="155">
        <v>6</v>
      </c>
      <c r="HU17" s="156">
        <v>2.7124773960216997</v>
      </c>
      <c r="HV17">
        <v>7</v>
      </c>
      <c r="HW17" s="156">
        <v>3.1702898550724639</v>
      </c>
      <c r="HX17" s="518">
        <v>5</v>
      </c>
      <c r="HY17" s="156">
        <v>2.310536044362292</v>
      </c>
      <c r="HZ17" s="518">
        <v>3</v>
      </c>
      <c r="IA17" s="156">
        <v>1.3774104683195592</v>
      </c>
      <c r="IB17" s="155">
        <v>3</v>
      </c>
      <c r="IC17" s="156">
        <v>1.4224751066856329</v>
      </c>
      <c r="ID17" s="518">
        <v>3</v>
      </c>
      <c r="IE17" s="156">
        <v>1.4844136566056407</v>
      </c>
      <c r="IF17" s="155">
        <v>2</v>
      </c>
      <c r="IG17" s="156">
        <v>1</v>
      </c>
      <c r="IH17" s="614">
        <v>5</v>
      </c>
      <c r="II17" s="156">
        <v>2.5536261491317669</v>
      </c>
      <c r="IJ17" s="155">
        <v>10</v>
      </c>
      <c r="IK17" s="156">
        <v>3.9108330074305826</v>
      </c>
      <c r="IL17" s="155">
        <v>8</v>
      </c>
      <c r="IM17" s="156">
        <v>3.1987205117952819</v>
      </c>
      <c r="IN17" s="155">
        <v>1</v>
      </c>
      <c r="IO17" s="156">
        <v>0.39556962025316456</v>
      </c>
      <c r="IP17" s="144">
        <v>11</v>
      </c>
      <c r="IQ17" s="173">
        <v>4.3512658227848098</v>
      </c>
      <c r="IR17">
        <v>5</v>
      </c>
      <c r="IS17" s="156">
        <v>2.0016012810248198</v>
      </c>
      <c r="IT17" s="518">
        <v>5</v>
      </c>
      <c r="IU17" s="156">
        <v>2.1920210434020166</v>
      </c>
      <c r="IV17" s="518">
        <v>7</v>
      </c>
      <c r="IW17" s="156">
        <v>3.0877812086457874</v>
      </c>
      <c r="IX17" s="155">
        <v>4</v>
      </c>
      <c r="IY17" s="156">
        <v>1.8492834026814609</v>
      </c>
      <c r="IZ17" s="518">
        <v>3</v>
      </c>
      <c r="JA17" s="156">
        <v>1.3992537313432836</v>
      </c>
      <c r="JB17" s="155">
        <v>4</v>
      </c>
      <c r="JC17" s="156">
        <v>1.9020446980504042</v>
      </c>
      <c r="JD17" s="614">
        <v>1</v>
      </c>
      <c r="JE17" s="156">
        <v>0.47551117451260105</v>
      </c>
    </row>
    <row r="18" spans="1:265" ht="18.95" customHeight="1">
      <c r="A18" s="163" t="s">
        <v>13</v>
      </c>
      <c r="B18" s="155">
        <v>214</v>
      </c>
      <c r="C18" s="156">
        <v>3.6073090149012206</v>
      </c>
      <c r="D18" s="155">
        <v>194</v>
      </c>
      <c r="E18" s="156">
        <v>3.3334478848070379</v>
      </c>
      <c r="F18" s="155">
        <v>171</v>
      </c>
      <c r="G18" s="156">
        <v>2.9438600719610242</v>
      </c>
      <c r="H18" s="155">
        <v>197</v>
      </c>
      <c r="I18" s="156">
        <v>3.4185957727414711</v>
      </c>
      <c r="J18">
        <v>170</v>
      </c>
      <c r="K18" s="156">
        <v>2.9380757332227234</v>
      </c>
      <c r="L18" s="155">
        <v>172</v>
      </c>
      <c r="M18" s="156">
        <v>3.1114327062228653</v>
      </c>
      <c r="N18" s="518">
        <v>177</v>
      </c>
      <c r="O18" s="156">
        <v>3.2745032745032745</v>
      </c>
      <c r="P18" s="614">
        <v>164</v>
      </c>
      <c r="Q18" s="156">
        <v>3.066509601540734</v>
      </c>
      <c r="R18" s="518">
        <v>153</v>
      </c>
      <c r="S18" s="156">
        <v>2.8784287165594313</v>
      </c>
      <c r="T18" s="614">
        <v>144</v>
      </c>
      <c r="U18" s="156">
        <v>2.7659860548203068</v>
      </c>
      <c r="V18" s="155">
        <v>150</v>
      </c>
      <c r="W18" s="156">
        <v>2.9091191187308483</v>
      </c>
      <c r="X18" s="155">
        <v>65</v>
      </c>
      <c r="Y18" s="156">
        <v>3.6363636363636362</v>
      </c>
      <c r="Z18" s="155">
        <v>72</v>
      </c>
      <c r="AA18" s="156">
        <v>4.0871934604904636</v>
      </c>
      <c r="AB18" s="155">
        <v>52</v>
      </c>
      <c r="AC18" s="156">
        <v>2.95219711593051</v>
      </c>
      <c r="AD18" s="155">
        <v>63</v>
      </c>
      <c r="AE18" s="156">
        <v>3.576700351992733</v>
      </c>
      <c r="AF18" s="155">
        <v>57</v>
      </c>
      <c r="AG18" s="156">
        <v>3.2388203875220185</v>
      </c>
      <c r="AH18" s="155">
        <v>49</v>
      </c>
      <c r="AI18" s="156">
        <v>2.8999230632656685</v>
      </c>
      <c r="AJ18" s="518">
        <v>51</v>
      </c>
      <c r="AK18" s="156">
        <v>3.0735852467908154</v>
      </c>
      <c r="AL18" s="155">
        <v>44</v>
      </c>
      <c r="AM18" s="156">
        <v>2.6408979052877979</v>
      </c>
      <c r="AN18" s="155">
        <v>50</v>
      </c>
      <c r="AO18" s="156">
        <v>2.9861442904921165</v>
      </c>
      <c r="AP18" s="155">
        <v>41</v>
      </c>
      <c r="AQ18" s="156">
        <v>3.0735852467908154</v>
      </c>
      <c r="AR18" s="614">
        <v>34</v>
      </c>
      <c r="AS18" s="156">
        <v>2.0573641534551617</v>
      </c>
      <c r="AT18" s="155">
        <v>16</v>
      </c>
      <c r="AU18" s="156">
        <v>2.8358738036157392</v>
      </c>
      <c r="AV18" s="155">
        <v>18</v>
      </c>
      <c r="AW18" s="156">
        <v>3.2590983161325369</v>
      </c>
      <c r="AX18" s="155">
        <v>18</v>
      </c>
      <c r="AY18" s="156">
        <v>3.2768978700163847</v>
      </c>
      <c r="AZ18" s="155">
        <v>19</v>
      </c>
      <c r="BA18" s="156">
        <v>3.4589477516839615</v>
      </c>
      <c r="BB18" s="155">
        <v>12</v>
      </c>
      <c r="BC18" s="156">
        <v>2.2010271460014672</v>
      </c>
      <c r="BD18" s="518">
        <v>19</v>
      </c>
      <c r="BE18" s="156">
        <v>3.6391495882014939</v>
      </c>
      <c r="BF18" s="518">
        <v>14</v>
      </c>
      <c r="BG18" s="156">
        <v>2.7488709994109564</v>
      </c>
      <c r="BH18" s="155">
        <v>12</v>
      </c>
      <c r="BI18" s="156">
        <v>2.3871096081161727</v>
      </c>
      <c r="BJ18" s="518">
        <v>20</v>
      </c>
      <c r="BK18" s="156">
        <v>4.0273862263391065</v>
      </c>
      <c r="BL18" s="155">
        <v>15</v>
      </c>
      <c r="BM18" s="156">
        <v>3.1236984589754271</v>
      </c>
      <c r="BN18" s="1034">
        <v>19</v>
      </c>
      <c r="BO18" s="156">
        <v>4.0262767535494808</v>
      </c>
      <c r="BP18" s="155">
        <v>23</v>
      </c>
      <c r="BQ18" s="156">
        <v>3.3117350611951042</v>
      </c>
      <c r="BR18" s="155">
        <v>22</v>
      </c>
      <c r="BS18" s="156">
        <v>3.2899656049050394</v>
      </c>
      <c r="BT18" s="155">
        <v>23</v>
      </c>
      <c r="BU18" s="156">
        <v>3.459166791998797</v>
      </c>
      <c r="BV18" s="155">
        <v>18</v>
      </c>
      <c r="BW18" s="156">
        <v>2.7071740111294931</v>
      </c>
      <c r="BX18" s="155">
        <v>18</v>
      </c>
      <c r="BY18" s="156">
        <v>2.722528926869848</v>
      </c>
      <c r="BZ18" s="518">
        <v>16</v>
      </c>
      <c r="CA18" s="156">
        <v>2.5727608940344107</v>
      </c>
      <c r="CB18" s="518">
        <v>16</v>
      </c>
      <c r="CC18" s="160">
        <v>2.6289845547157409</v>
      </c>
      <c r="CD18" s="155">
        <v>20</v>
      </c>
      <c r="CE18" s="160">
        <v>3.3585222502099077</v>
      </c>
      <c r="CF18" s="518">
        <v>15</v>
      </c>
      <c r="CG18" s="160">
        <v>2.5671743967140168</v>
      </c>
      <c r="CH18" s="155">
        <v>28</v>
      </c>
      <c r="CI18" s="160">
        <v>4.9287097342017256</v>
      </c>
      <c r="CJ18" s="614">
        <v>18</v>
      </c>
      <c r="CK18" s="160">
        <v>3.2449972958355868</v>
      </c>
      <c r="CL18" s="155">
        <v>33</v>
      </c>
      <c r="CM18" s="156">
        <v>4.3535620052770447</v>
      </c>
      <c r="CN18" s="155">
        <v>20</v>
      </c>
      <c r="CO18" s="156">
        <v>2.672367717797969</v>
      </c>
      <c r="CP18" s="155">
        <v>26</v>
      </c>
      <c r="CQ18" s="156">
        <v>3.4405187243615192</v>
      </c>
      <c r="CR18" s="155">
        <v>31</v>
      </c>
      <c r="CS18" s="156">
        <v>4.1021569405848881</v>
      </c>
      <c r="CT18" s="155">
        <v>15</v>
      </c>
      <c r="CU18" s="156">
        <v>1.982815598149372</v>
      </c>
      <c r="CV18" s="518">
        <v>19</v>
      </c>
      <c r="CW18" s="156">
        <v>2.627575715668649</v>
      </c>
      <c r="CX18" s="156">
        <v>31</v>
      </c>
      <c r="CY18" s="156">
        <v>4.3890698003681159</v>
      </c>
      <c r="CZ18" s="155">
        <v>21</v>
      </c>
      <c r="DA18" s="160">
        <v>3.0483379300333864</v>
      </c>
      <c r="DB18" s="518">
        <v>23</v>
      </c>
      <c r="DC18" s="160">
        <v>3.4149962880475129</v>
      </c>
      <c r="DD18" s="155">
        <v>17</v>
      </c>
      <c r="DE18" s="156">
        <v>2.6182042199291544</v>
      </c>
      <c r="DF18" s="614">
        <v>21</v>
      </c>
      <c r="DG18" s="156">
        <v>3.3003300330033003</v>
      </c>
      <c r="DH18" s="155">
        <v>17</v>
      </c>
      <c r="DI18" s="156">
        <v>4.5285029302077779</v>
      </c>
      <c r="DJ18" s="155">
        <v>11</v>
      </c>
      <c r="DK18" s="156">
        <v>2.9286474973375931</v>
      </c>
      <c r="DL18" s="155">
        <v>10</v>
      </c>
      <c r="DM18" s="156">
        <v>2.617115938236064</v>
      </c>
      <c r="DN18" s="155">
        <v>10</v>
      </c>
      <c r="DO18" s="156">
        <v>2.617115938236064</v>
      </c>
      <c r="DP18">
        <v>10</v>
      </c>
      <c r="DQ18" s="156">
        <v>2.6188293832656804</v>
      </c>
      <c r="DR18" s="518">
        <v>17</v>
      </c>
      <c r="DS18" s="156">
        <v>4.522479382814578</v>
      </c>
      <c r="DT18" s="518">
        <v>16</v>
      </c>
      <c r="DU18" s="156">
        <v>4.3115063325249254</v>
      </c>
      <c r="DV18" s="155">
        <v>11</v>
      </c>
      <c r="DW18" s="156">
        <v>2.9972752043596729</v>
      </c>
      <c r="DX18" s="518">
        <v>11</v>
      </c>
      <c r="DY18" s="156">
        <v>3.0194894317869889</v>
      </c>
      <c r="DZ18" s="155">
        <v>11</v>
      </c>
      <c r="EA18" s="156">
        <v>3.0103995621237001</v>
      </c>
      <c r="EB18" s="614">
        <v>13</v>
      </c>
      <c r="EC18" s="156">
        <v>3.6181463957695517</v>
      </c>
      <c r="ED18" s="155">
        <v>20</v>
      </c>
      <c r="EE18" s="156">
        <v>3.4873583260680037</v>
      </c>
      <c r="EF18" s="155">
        <v>17</v>
      </c>
      <c r="EG18" s="156">
        <v>2.9876977152899826</v>
      </c>
      <c r="EH18" s="155">
        <v>10</v>
      </c>
      <c r="EI18" s="156">
        <v>1.7590149516270888</v>
      </c>
      <c r="EJ18" s="155">
        <v>17</v>
      </c>
      <c r="EK18" s="156">
        <v>2.990325417766051</v>
      </c>
      <c r="EL18">
        <v>23</v>
      </c>
      <c r="EM18" s="156">
        <v>4.056795131845842</v>
      </c>
      <c r="EN18" s="518">
        <v>20</v>
      </c>
      <c r="EO18" s="156">
        <v>3.6436509382401168</v>
      </c>
      <c r="EP18" s="518">
        <v>23</v>
      </c>
      <c r="EQ18" s="156">
        <v>4.3135783945986494</v>
      </c>
      <c r="ER18" s="155">
        <v>18</v>
      </c>
      <c r="ES18" s="156">
        <v>3.4668721109399074</v>
      </c>
      <c r="ET18" s="518">
        <v>12</v>
      </c>
      <c r="EU18" s="156">
        <v>2.3121387283236996</v>
      </c>
      <c r="EV18" s="155">
        <v>10</v>
      </c>
      <c r="EW18" s="156">
        <v>1.9493177387914229</v>
      </c>
      <c r="EX18" s="1034">
        <v>13</v>
      </c>
      <c r="EY18" s="156">
        <v>2.5671406003159558</v>
      </c>
      <c r="EZ18" s="155">
        <v>13</v>
      </c>
      <c r="FA18" s="156">
        <v>5.1834130781499201</v>
      </c>
      <c r="FB18" s="155">
        <v>9</v>
      </c>
      <c r="FC18" s="156">
        <v>3.6481556546412648</v>
      </c>
      <c r="FD18" s="155">
        <v>7</v>
      </c>
      <c r="FE18" s="156">
        <v>2.8305701577031943</v>
      </c>
      <c r="FF18" s="155">
        <v>7</v>
      </c>
      <c r="FG18" s="156">
        <v>2.8305701577031943</v>
      </c>
      <c r="FH18">
        <v>6</v>
      </c>
      <c r="FI18" s="156">
        <v>2.445984508764778</v>
      </c>
      <c r="FJ18" s="518">
        <v>12</v>
      </c>
      <c r="FK18" s="156">
        <v>5.0847457627118642</v>
      </c>
      <c r="FL18" s="518">
        <v>7</v>
      </c>
      <c r="FM18" s="156">
        <v>3.0421555845284658</v>
      </c>
      <c r="FN18" s="155">
        <v>7</v>
      </c>
      <c r="FO18" s="156">
        <v>3.0918727915194348</v>
      </c>
      <c r="FP18" s="518">
        <v>7</v>
      </c>
      <c r="FQ18" s="156">
        <v>3.116651825467498</v>
      </c>
      <c r="FR18" s="155">
        <v>4</v>
      </c>
      <c r="FS18" s="156">
        <v>1.8390804597701149</v>
      </c>
      <c r="FT18" s="614">
        <v>7</v>
      </c>
      <c r="FU18" s="156">
        <v>3.3428844317096469</v>
      </c>
      <c r="FV18" s="155">
        <v>9</v>
      </c>
      <c r="FW18" s="156">
        <v>4.6607975142413256</v>
      </c>
      <c r="FX18" s="155">
        <v>9</v>
      </c>
      <c r="FY18" s="156">
        <v>4.8051254671649763</v>
      </c>
      <c r="FZ18" s="155">
        <v>5</v>
      </c>
      <c r="GA18" s="156">
        <v>2.6838432635534084</v>
      </c>
      <c r="GB18" s="155">
        <v>10</v>
      </c>
      <c r="GC18" s="156">
        <v>5.3676865271068168</v>
      </c>
      <c r="GD18">
        <v>7</v>
      </c>
      <c r="GE18" s="156">
        <v>3.8450975006866246</v>
      </c>
      <c r="GF18" s="518">
        <v>4</v>
      </c>
      <c r="GG18" s="156">
        <v>2.5445292620865141</v>
      </c>
      <c r="GH18" s="518">
        <v>4</v>
      </c>
      <c r="GI18" s="156">
        <v>0.25109855618330196</v>
      </c>
      <c r="GJ18" s="155">
        <v>9</v>
      </c>
      <c r="GK18" s="156">
        <v>6.1391541609822644</v>
      </c>
      <c r="GL18" s="518">
        <v>5</v>
      </c>
      <c r="GM18" s="156">
        <v>3.3266799733865602</v>
      </c>
      <c r="GN18" s="155">
        <v>4</v>
      </c>
      <c r="GO18" s="156">
        <v>2.6367831245880025</v>
      </c>
      <c r="GP18" s="614">
        <v>9</v>
      </c>
      <c r="GQ18" s="156">
        <v>5.8785107772697582</v>
      </c>
      <c r="GR18" s="155">
        <v>4</v>
      </c>
      <c r="GS18" s="156">
        <v>1.788109074653554</v>
      </c>
      <c r="GT18" s="155">
        <v>5</v>
      </c>
      <c r="GU18" s="156">
        <v>2.3148148148148149</v>
      </c>
      <c r="GV18" s="155">
        <v>4</v>
      </c>
      <c r="GW18" s="156">
        <v>1.8867924528301887</v>
      </c>
      <c r="GX18" s="155">
        <v>5</v>
      </c>
      <c r="GY18" s="156">
        <v>2.358490566037736</v>
      </c>
      <c r="GZ18">
        <v>5</v>
      </c>
      <c r="HA18" s="156">
        <v>2.3957834211787254</v>
      </c>
      <c r="HB18" s="518">
        <v>4</v>
      </c>
      <c r="HC18" s="156">
        <v>2.039775624681285</v>
      </c>
      <c r="HD18" s="156">
        <v>5</v>
      </c>
      <c r="HE18" s="156">
        <v>2.6695141484249869</v>
      </c>
      <c r="HF18" s="155">
        <v>12</v>
      </c>
      <c r="HG18" s="156">
        <v>6.4690026954177897</v>
      </c>
      <c r="HH18" s="518">
        <v>3</v>
      </c>
      <c r="HI18" s="156">
        <v>1.6366612111292964</v>
      </c>
      <c r="HJ18" s="155">
        <v>4</v>
      </c>
      <c r="HK18" s="156">
        <v>2.2284122562674096</v>
      </c>
      <c r="HL18" s="614">
        <v>3</v>
      </c>
      <c r="HM18" s="156">
        <v>1.671309192200557</v>
      </c>
      <c r="HN18" s="155">
        <v>3</v>
      </c>
      <c r="HO18" s="156">
        <v>1.3256738842244808</v>
      </c>
      <c r="HP18" s="155">
        <v>8</v>
      </c>
      <c r="HQ18" s="156">
        <v>3.6496350364963503</v>
      </c>
      <c r="HR18" s="155">
        <v>8</v>
      </c>
      <c r="HS18" s="156">
        <v>3.6730945821854912</v>
      </c>
      <c r="HT18" s="155">
        <v>7</v>
      </c>
      <c r="HU18" s="156">
        <v>3.2139577594123048</v>
      </c>
      <c r="HV18">
        <v>5</v>
      </c>
      <c r="HW18" s="156">
        <v>2.2909507445589918</v>
      </c>
      <c r="HX18" s="518">
        <v>3</v>
      </c>
      <c r="HY18" s="156">
        <v>1.3636363636363635</v>
      </c>
      <c r="HZ18" s="518">
        <v>5</v>
      </c>
      <c r="IA18" s="156">
        <v>2.2851919561243146</v>
      </c>
      <c r="IB18" s="155">
        <v>4</v>
      </c>
      <c r="IC18" s="156">
        <v>1.8509949097639982</v>
      </c>
      <c r="ID18" s="518">
        <v>3</v>
      </c>
      <c r="IE18" s="156">
        <v>1.4012143858010278</v>
      </c>
      <c r="IF18" s="155">
        <v>4</v>
      </c>
      <c r="IG18" s="156">
        <v>1.8814675446848543</v>
      </c>
      <c r="IH18" s="614">
        <v>5</v>
      </c>
      <c r="II18" s="156">
        <v>2.3518344308560675</v>
      </c>
      <c r="IJ18" s="155">
        <v>11</v>
      </c>
      <c r="IK18" s="156">
        <v>3.8542396636299929</v>
      </c>
      <c r="IL18" s="155">
        <v>3</v>
      </c>
      <c r="IM18" s="156">
        <v>1.0909090909090908</v>
      </c>
      <c r="IN18" s="155">
        <v>8</v>
      </c>
      <c r="IO18" s="156">
        <v>3.0372057706909645</v>
      </c>
      <c r="IP18" s="144">
        <v>10</v>
      </c>
      <c r="IQ18" s="173">
        <v>3.7965072133637054</v>
      </c>
      <c r="IR18">
        <v>12</v>
      </c>
      <c r="IS18" s="156">
        <v>4.6109510086455332</v>
      </c>
      <c r="IT18" s="518">
        <v>9</v>
      </c>
      <c r="IU18" s="156">
        <v>3.7958667229017293</v>
      </c>
      <c r="IV18" s="518">
        <v>5</v>
      </c>
      <c r="IW18" s="156">
        <v>2.1815008726003491</v>
      </c>
      <c r="IX18" s="155">
        <v>6</v>
      </c>
      <c r="IY18" s="156">
        <v>2.5630072618539086</v>
      </c>
      <c r="IZ18" s="518">
        <v>4</v>
      </c>
      <c r="JA18" s="156">
        <v>1.7316017316017316</v>
      </c>
      <c r="JB18" s="155">
        <v>6</v>
      </c>
      <c r="JC18" s="156">
        <v>2.6548672566371683</v>
      </c>
      <c r="JD18" s="614">
        <v>8</v>
      </c>
      <c r="JE18" s="156">
        <v>3.629764065335753</v>
      </c>
    </row>
    <row r="19" spans="1:265" ht="18.95" customHeight="1">
      <c r="A19" s="163" t="s">
        <v>14</v>
      </c>
      <c r="B19" s="155">
        <v>268</v>
      </c>
      <c r="C19" s="156">
        <v>4.2022077270446561</v>
      </c>
      <c r="D19" s="155">
        <v>293</v>
      </c>
      <c r="E19" s="156">
        <v>4.6770743543083357</v>
      </c>
      <c r="F19" s="155">
        <v>279</v>
      </c>
      <c r="G19" s="156">
        <v>4.540793906547532</v>
      </c>
      <c r="H19" s="155">
        <v>267</v>
      </c>
      <c r="I19" s="156">
        <v>4.5394267061103744</v>
      </c>
      <c r="J19">
        <v>229</v>
      </c>
      <c r="K19" s="156">
        <v>3.8084784380249133</v>
      </c>
      <c r="L19" s="155">
        <v>255</v>
      </c>
      <c r="M19" s="156">
        <v>4.5135938827527609</v>
      </c>
      <c r="N19" s="518">
        <v>222</v>
      </c>
      <c r="O19" s="156">
        <v>3.983277411946244</v>
      </c>
      <c r="P19" s="614">
        <v>242</v>
      </c>
      <c r="Q19" s="156">
        <v>4.3642134497123584</v>
      </c>
      <c r="R19" s="518">
        <v>191</v>
      </c>
      <c r="S19" s="156">
        <v>3.4666763467402353</v>
      </c>
      <c r="T19" s="614">
        <v>251</v>
      </c>
      <c r="U19" s="156">
        <v>4.6040684557110625</v>
      </c>
      <c r="V19" s="155">
        <v>225</v>
      </c>
      <c r="W19" s="156">
        <v>4.2018376036453269</v>
      </c>
      <c r="X19" s="155">
        <v>80</v>
      </c>
      <c r="Y19" s="156">
        <v>3.9658933174697601</v>
      </c>
      <c r="Z19" s="155">
        <v>91</v>
      </c>
      <c r="AA19" s="156">
        <v>4.6355254444501046</v>
      </c>
      <c r="AB19" s="155">
        <v>92</v>
      </c>
      <c r="AC19" s="156">
        <v>4.8354882791968885</v>
      </c>
      <c r="AD19" s="155">
        <v>90</v>
      </c>
      <c r="AE19" s="156">
        <v>4.7303689687795645</v>
      </c>
      <c r="AF19" s="155">
        <v>72</v>
      </c>
      <c r="AG19" s="156">
        <v>3.8938914577756143</v>
      </c>
      <c r="AH19" s="155">
        <v>74</v>
      </c>
      <c r="AI19" s="156">
        <v>4.431137724550898</v>
      </c>
      <c r="AJ19" s="518">
        <v>76</v>
      </c>
      <c r="AK19" s="156">
        <v>4.5938104448742747</v>
      </c>
      <c r="AL19" s="155">
        <v>77</v>
      </c>
      <c r="AM19" s="156">
        <v>4.6649703138252754</v>
      </c>
      <c r="AN19" s="155">
        <v>51</v>
      </c>
      <c r="AO19" s="156">
        <v>3.0845530422160397</v>
      </c>
      <c r="AP19" s="155">
        <v>71</v>
      </c>
      <c r="AQ19" s="156">
        <v>4.5938104448742747</v>
      </c>
      <c r="AR19" s="614">
        <v>75</v>
      </c>
      <c r="AS19" s="156">
        <v>4.5955882352941178</v>
      </c>
      <c r="AT19" s="155">
        <v>24</v>
      </c>
      <c r="AU19" s="156">
        <v>4.1222947440742015</v>
      </c>
      <c r="AV19" s="155">
        <v>23</v>
      </c>
      <c r="AW19" s="156">
        <v>3.9242450093840642</v>
      </c>
      <c r="AX19" s="155">
        <v>23</v>
      </c>
      <c r="AY19" s="156">
        <v>3.9168937329700273</v>
      </c>
      <c r="AZ19" s="155">
        <v>15</v>
      </c>
      <c r="BA19" s="156">
        <v>2.5544959128065394</v>
      </c>
      <c r="BB19" s="155">
        <v>17</v>
      </c>
      <c r="BC19" s="156">
        <v>2.9593524240577942</v>
      </c>
      <c r="BD19" s="518">
        <v>18</v>
      </c>
      <c r="BE19" s="156">
        <v>3.2350826743350107</v>
      </c>
      <c r="BF19" s="518">
        <v>11</v>
      </c>
      <c r="BG19" s="156">
        <v>2.0032780914223274</v>
      </c>
      <c r="BH19" s="155">
        <v>24</v>
      </c>
      <c r="BI19" s="156">
        <v>4.4280442804428048</v>
      </c>
      <c r="BJ19" s="518">
        <v>23</v>
      </c>
      <c r="BK19" s="156">
        <v>4.2576823398741208</v>
      </c>
      <c r="BL19" s="155">
        <v>26</v>
      </c>
      <c r="BM19" s="156">
        <v>4.8498414474911398</v>
      </c>
      <c r="BN19" s="1034">
        <v>20</v>
      </c>
      <c r="BO19" s="156">
        <v>3.8102495713469233</v>
      </c>
      <c r="BP19" s="155">
        <v>42</v>
      </c>
      <c r="BQ19" s="156">
        <v>5.4787372815027391</v>
      </c>
      <c r="BR19" s="155">
        <v>47</v>
      </c>
      <c r="BS19" s="156">
        <v>6.2558232397178228</v>
      </c>
      <c r="BT19" s="155">
        <v>37</v>
      </c>
      <c r="BU19" s="156">
        <v>5.1289159966731352</v>
      </c>
      <c r="BV19" s="155">
        <v>40</v>
      </c>
      <c r="BW19" s="156">
        <v>5.5447740504574439</v>
      </c>
      <c r="BX19" s="155">
        <v>28</v>
      </c>
      <c r="BY19" s="156">
        <v>3.983780322970762</v>
      </c>
      <c r="BZ19" s="518">
        <v>36</v>
      </c>
      <c r="CA19" s="156">
        <v>5.4413542926239424</v>
      </c>
      <c r="CB19" s="518">
        <v>30</v>
      </c>
      <c r="CC19" s="160">
        <v>4.686767692548039</v>
      </c>
      <c r="CD19" s="155">
        <v>24</v>
      </c>
      <c r="CE19" s="160">
        <v>3.7723986167871737</v>
      </c>
      <c r="CF19" s="518">
        <v>26</v>
      </c>
      <c r="CG19" s="160">
        <v>4.1573393028461778</v>
      </c>
      <c r="CH19" s="155">
        <v>35</v>
      </c>
      <c r="CI19" s="160">
        <v>5.7527942143326758</v>
      </c>
      <c r="CJ19" s="614">
        <v>28</v>
      </c>
      <c r="CK19" s="160">
        <v>4.706673390485796</v>
      </c>
      <c r="CL19" s="155">
        <v>33</v>
      </c>
      <c r="CM19" s="156">
        <v>4.3472533263074693</v>
      </c>
      <c r="CN19" s="155">
        <v>36</v>
      </c>
      <c r="CO19" s="156">
        <v>4.7758026001591931</v>
      </c>
      <c r="CP19" s="155">
        <v>30</v>
      </c>
      <c r="CQ19" s="156">
        <v>4.0074806305102859</v>
      </c>
      <c r="CR19" s="155">
        <v>30</v>
      </c>
      <c r="CS19" s="156">
        <v>4.0074806305102859</v>
      </c>
      <c r="CT19" s="155">
        <v>31</v>
      </c>
      <c r="CU19" s="156">
        <v>4.1914548404542993</v>
      </c>
      <c r="CV19" s="518">
        <v>42</v>
      </c>
      <c r="CW19" s="156">
        <v>5.8203991130820398</v>
      </c>
      <c r="CX19" s="156">
        <v>23</v>
      </c>
      <c r="CY19" s="156">
        <v>3.2020047333983017</v>
      </c>
      <c r="CZ19" s="155">
        <v>35</v>
      </c>
      <c r="DA19" s="160">
        <v>4.8196089231616632</v>
      </c>
      <c r="DB19" s="518">
        <v>27</v>
      </c>
      <c r="DC19" s="160">
        <v>3.7427224840587749</v>
      </c>
      <c r="DD19" s="155">
        <v>37</v>
      </c>
      <c r="DE19" s="156">
        <v>5.1813471502590671</v>
      </c>
      <c r="DF19" s="614">
        <v>30</v>
      </c>
      <c r="DG19" s="156">
        <v>4.3041606886657098</v>
      </c>
      <c r="DH19" s="155">
        <v>19</v>
      </c>
      <c r="DI19" s="156">
        <v>4.7006432459178624</v>
      </c>
      <c r="DJ19" s="155">
        <v>22</v>
      </c>
      <c r="DK19" s="156">
        <v>5.5894308943089435</v>
      </c>
      <c r="DL19" s="155">
        <v>15</v>
      </c>
      <c r="DM19" s="156">
        <v>3.8471402923826621</v>
      </c>
      <c r="DN19" s="155">
        <v>18</v>
      </c>
      <c r="DO19" s="156">
        <v>4.616568350859195</v>
      </c>
      <c r="DP19">
        <v>12</v>
      </c>
      <c r="DQ19" s="156">
        <v>3.1201248049921997</v>
      </c>
      <c r="DR19" s="518">
        <v>21</v>
      </c>
      <c r="DS19" s="156">
        <v>5.7439824945295408</v>
      </c>
      <c r="DT19" s="518">
        <v>19</v>
      </c>
      <c r="DU19" s="156">
        <v>5.1841746248294687</v>
      </c>
      <c r="DV19" s="155">
        <v>17</v>
      </c>
      <c r="DW19" s="156">
        <v>4.6233342398694592</v>
      </c>
      <c r="DX19" s="518">
        <v>9</v>
      </c>
      <c r="DY19" s="156">
        <v>2.4523160762942782</v>
      </c>
      <c r="DZ19" s="155">
        <v>14</v>
      </c>
      <c r="EA19" s="156">
        <v>3.8674033149171274</v>
      </c>
      <c r="EB19" s="614">
        <v>11</v>
      </c>
      <c r="EC19" s="156">
        <v>3.0361578802097706</v>
      </c>
      <c r="ED19" s="155">
        <v>24</v>
      </c>
      <c r="EE19" s="156">
        <v>3.7174721189591078</v>
      </c>
      <c r="EF19" s="155">
        <v>27</v>
      </c>
      <c r="EG19" s="156">
        <v>4.3401382414402825</v>
      </c>
      <c r="EH19" s="155">
        <v>33</v>
      </c>
      <c r="EI19" s="156">
        <v>5.4509415262636276</v>
      </c>
      <c r="EJ19" s="155">
        <v>29</v>
      </c>
      <c r="EK19" s="156">
        <v>4.7902213412619759</v>
      </c>
      <c r="EL19">
        <v>31</v>
      </c>
      <c r="EM19" s="156">
        <v>5.2258934592043156</v>
      </c>
      <c r="EN19" s="518">
        <v>26</v>
      </c>
      <c r="EO19" s="156">
        <v>4.798818752307124</v>
      </c>
      <c r="EP19" s="518">
        <v>22</v>
      </c>
      <c r="EQ19" s="156">
        <v>4.0960714950660959</v>
      </c>
      <c r="ER19" s="155">
        <v>25</v>
      </c>
      <c r="ES19" s="156">
        <v>4.6798951703481846</v>
      </c>
      <c r="ET19" s="518">
        <v>19</v>
      </c>
      <c r="EU19" s="156">
        <v>3.5700864336715519</v>
      </c>
      <c r="EV19" s="155">
        <v>20</v>
      </c>
      <c r="EW19" s="156">
        <v>3.7686074995289243</v>
      </c>
      <c r="EX19" s="1034">
        <v>23</v>
      </c>
      <c r="EY19" s="156">
        <v>4.4470224284609436</v>
      </c>
      <c r="EZ19" s="155">
        <v>5</v>
      </c>
      <c r="FA19" s="156">
        <v>1.9516003122560499</v>
      </c>
      <c r="FB19" s="155">
        <v>8</v>
      </c>
      <c r="FC19" s="156">
        <v>3.1434184675834969</v>
      </c>
      <c r="FD19" s="155">
        <v>12</v>
      </c>
      <c r="FE19" s="156">
        <v>4.7058823529411766</v>
      </c>
      <c r="FF19" s="155">
        <v>7</v>
      </c>
      <c r="FG19" s="156">
        <v>2.7450980392156863</v>
      </c>
      <c r="FH19">
        <v>7</v>
      </c>
      <c r="FI19" s="156">
        <v>2.8016810086051631</v>
      </c>
      <c r="FJ19" s="518">
        <v>7</v>
      </c>
      <c r="FK19" s="156">
        <v>2.8594771241830066</v>
      </c>
      <c r="FL19" s="518">
        <v>9</v>
      </c>
      <c r="FM19" s="156">
        <v>3.7422037422037424</v>
      </c>
      <c r="FN19" s="155">
        <v>6</v>
      </c>
      <c r="FO19" s="156">
        <v>2.4855012427506216</v>
      </c>
      <c r="FP19" s="518">
        <v>10</v>
      </c>
      <c r="FQ19" s="156">
        <v>4.1718815185648728</v>
      </c>
      <c r="FR19" s="155">
        <v>9</v>
      </c>
      <c r="FS19" s="156">
        <v>3.8232795242141036</v>
      </c>
      <c r="FT19" s="614">
        <v>7</v>
      </c>
      <c r="FU19" s="156">
        <v>3.0172413793103448</v>
      </c>
      <c r="FV19" s="155">
        <v>11</v>
      </c>
      <c r="FW19" s="156">
        <v>5.6065239551478081</v>
      </c>
      <c r="FX19" s="155">
        <v>11</v>
      </c>
      <c r="FY19" s="156">
        <v>5.729166666666667</v>
      </c>
      <c r="FZ19" s="155">
        <v>11</v>
      </c>
      <c r="GA19" s="156">
        <v>5.7471264367816088</v>
      </c>
      <c r="GB19" s="155">
        <v>14</v>
      </c>
      <c r="GC19" s="156">
        <v>7.3145245559038665</v>
      </c>
      <c r="GD19">
        <v>4</v>
      </c>
      <c r="GE19" s="156">
        <v>2.131060202450719</v>
      </c>
      <c r="GF19" s="518">
        <v>8</v>
      </c>
      <c r="GG19" s="156">
        <v>4.2417815482502652</v>
      </c>
      <c r="GH19" s="518">
        <v>8</v>
      </c>
      <c r="GI19" s="156">
        <v>0.52562417871222078</v>
      </c>
      <c r="GJ19" s="155">
        <v>4</v>
      </c>
      <c r="GK19" s="156">
        <v>2.2136137244050915</v>
      </c>
      <c r="GL19" s="518">
        <v>7</v>
      </c>
      <c r="GM19" s="156">
        <v>4.0816326530612246</v>
      </c>
      <c r="GN19" s="155">
        <v>9</v>
      </c>
      <c r="GO19" s="156">
        <v>5.5865921787709496</v>
      </c>
      <c r="GP19" s="614">
        <v>6</v>
      </c>
      <c r="GQ19" s="156">
        <v>3.9164490861618795</v>
      </c>
      <c r="GR19" s="155">
        <v>8</v>
      </c>
      <c r="GS19" s="156">
        <v>3.7771482530689329</v>
      </c>
      <c r="GT19" s="155">
        <v>7</v>
      </c>
      <c r="GU19" s="156">
        <v>3.2603632976245924</v>
      </c>
      <c r="GV19" s="155">
        <v>10</v>
      </c>
      <c r="GW19" s="156">
        <v>4.5850527281063735</v>
      </c>
      <c r="GX19" s="155">
        <v>7</v>
      </c>
      <c r="GY19" s="156">
        <v>3.209536909674461</v>
      </c>
      <c r="GZ19">
        <v>8</v>
      </c>
      <c r="HA19" s="156">
        <v>3.6529680365296802</v>
      </c>
      <c r="HB19" s="518">
        <v>3</v>
      </c>
      <c r="HC19" s="156">
        <v>1.4064697609001406</v>
      </c>
      <c r="HD19" s="156">
        <v>6</v>
      </c>
      <c r="HE19" s="156">
        <v>2.8557829604950022</v>
      </c>
      <c r="HF19" s="155">
        <v>10</v>
      </c>
      <c r="HG19" s="156">
        <v>4.8899755501222497</v>
      </c>
      <c r="HH19" s="518">
        <v>4</v>
      </c>
      <c r="HI19" s="156">
        <v>2.0100502512562817</v>
      </c>
      <c r="HJ19" s="155">
        <v>6</v>
      </c>
      <c r="HK19" s="156">
        <v>3.0769230769230771</v>
      </c>
      <c r="HL19" s="614">
        <v>5</v>
      </c>
      <c r="HM19" s="156">
        <v>2.6371308016877637</v>
      </c>
      <c r="HN19" s="155">
        <v>6</v>
      </c>
      <c r="HO19" s="156">
        <v>2.6513477684489617</v>
      </c>
      <c r="HP19" s="155">
        <v>10</v>
      </c>
      <c r="HQ19" s="156">
        <v>4.4682752457551382</v>
      </c>
      <c r="HR19" s="155">
        <v>7</v>
      </c>
      <c r="HS19" s="156">
        <v>3.1559963931469794</v>
      </c>
      <c r="HT19" s="155">
        <v>4</v>
      </c>
      <c r="HU19" s="156">
        <v>1.8034265103697025</v>
      </c>
      <c r="HV19">
        <v>7</v>
      </c>
      <c r="HW19" s="156">
        <v>3.1753232025402585</v>
      </c>
      <c r="HX19" s="518">
        <v>9</v>
      </c>
      <c r="HY19" s="156">
        <v>4.1705282669138093</v>
      </c>
      <c r="HZ19" s="518">
        <v>7</v>
      </c>
      <c r="IA19" s="156">
        <v>3.2817627754336613</v>
      </c>
      <c r="IB19" s="155">
        <v>12</v>
      </c>
      <c r="IC19" s="156">
        <v>5.6338028169014081</v>
      </c>
      <c r="ID19" s="518">
        <v>8</v>
      </c>
      <c r="IE19" s="156">
        <v>3.695150115473441</v>
      </c>
      <c r="IF19" s="155">
        <v>10</v>
      </c>
      <c r="IG19" s="156">
        <v>4.6082949308755756</v>
      </c>
      <c r="IH19" s="614">
        <v>10</v>
      </c>
      <c r="II19" s="156">
        <v>4.5537340619307836</v>
      </c>
      <c r="IJ19" s="155">
        <v>16</v>
      </c>
      <c r="IK19" s="156">
        <v>5.1249199231262015</v>
      </c>
      <c r="IL19" s="155">
        <v>11</v>
      </c>
      <c r="IM19" s="156">
        <v>3.5529715762273901</v>
      </c>
      <c r="IN19" s="155">
        <v>9</v>
      </c>
      <c r="IO19" s="156">
        <v>2.9712776493892372</v>
      </c>
      <c r="IP19" s="144">
        <v>13</v>
      </c>
      <c r="IQ19" s="173">
        <v>4.2918454935622314</v>
      </c>
      <c r="IR19">
        <v>12</v>
      </c>
      <c r="IS19" s="156">
        <v>4.1074790347424273</v>
      </c>
      <c r="IT19" s="518">
        <v>11</v>
      </c>
      <c r="IU19" s="156">
        <v>4.0725657164013329</v>
      </c>
      <c r="IV19" s="518">
        <v>11</v>
      </c>
      <c r="IW19" s="156">
        <v>4.2307692307692308</v>
      </c>
      <c r="IX19" s="155">
        <v>8</v>
      </c>
      <c r="IY19" s="156">
        <v>3.2180209171359615</v>
      </c>
      <c r="IZ19" s="518">
        <v>7</v>
      </c>
      <c r="JA19" s="156">
        <v>2.8771064529387589</v>
      </c>
      <c r="JB19" s="155">
        <v>14</v>
      </c>
      <c r="JC19" s="156">
        <v>5.9221658206429781</v>
      </c>
      <c r="JD19" s="614">
        <v>10</v>
      </c>
      <c r="JE19" s="156">
        <v>4.3084877208099952</v>
      </c>
    </row>
    <row r="20" spans="1:265" ht="18.95" customHeight="1">
      <c r="A20" s="163" t="s">
        <v>15</v>
      </c>
      <c r="B20" s="155">
        <v>391</v>
      </c>
      <c r="C20" s="156">
        <v>6.096134956890503</v>
      </c>
      <c r="D20" s="155">
        <v>357</v>
      </c>
      <c r="E20" s="156">
        <v>5.5412411138360289</v>
      </c>
      <c r="F20" s="155">
        <v>393</v>
      </c>
      <c r="G20" s="156">
        <v>6.1154941412632464</v>
      </c>
      <c r="H20" s="155">
        <v>388</v>
      </c>
      <c r="I20" s="156">
        <v>5.9995979650848135</v>
      </c>
      <c r="J20">
        <v>350</v>
      </c>
      <c r="K20" s="156">
        <v>5.4289658595604084</v>
      </c>
      <c r="L20" s="155">
        <v>338</v>
      </c>
      <c r="M20" s="156">
        <v>5.5731433847777341</v>
      </c>
      <c r="N20" s="518">
        <v>353</v>
      </c>
      <c r="O20" s="156">
        <v>5.9005432511491849</v>
      </c>
      <c r="P20" s="614">
        <v>366</v>
      </c>
      <c r="Q20" s="156">
        <v>6.2433898536385657</v>
      </c>
      <c r="R20" s="518">
        <v>315</v>
      </c>
      <c r="S20" s="156">
        <v>5.5847103042337416</v>
      </c>
      <c r="T20" s="614">
        <v>326</v>
      </c>
      <c r="U20" s="156">
        <v>5.8578308057212682</v>
      </c>
      <c r="V20" s="155">
        <v>358</v>
      </c>
      <c r="W20" s="156">
        <v>6.5210659574855647</v>
      </c>
      <c r="X20" s="155">
        <v>118</v>
      </c>
      <c r="Y20" s="156">
        <v>5.3136398432926555</v>
      </c>
      <c r="Z20" s="155">
        <v>109</v>
      </c>
      <c r="AA20" s="156">
        <v>5.0554241454477991</v>
      </c>
      <c r="AB20" s="155">
        <v>138</v>
      </c>
      <c r="AC20" s="156">
        <v>6.604134762633997</v>
      </c>
      <c r="AD20" s="155">
        <v>133</v>
      </c>
      <c r="AE20" s="156">
        <v>6.3648545176110263</v>
      </c>
      <c r="AF20" s="155">
        <v>104</v>
      </c>
      <c r="AG20" s="156">
        <v>5.0006010337780982</v>
      </c>
      <c r="AH20" s="155">
        <v>108</v>
      </c>
      <c r="AI20" s="156">
        <v>5.7212480796736775</v>
      </c>
      <c r="AJ20" s="518">
        <v>118</v>
      </c>
      <c r="AK20" s="156">
        <v>6.4019097222222223</v>
      </c>
      <c r="AL20" s="155">
        <v>101</v>
      </c>
      <c r="AM20" s="156">
        <v>5.6535124545200111</v>
      </c>
      <c r="AN20" s="155">
        <v>85</v>
      </c>
      <c r="AO20" s="156">
        <v>5.0260170293282878</v>
      </c>
      <c r="AP20" s="155">
        <v>101</v>
      </c>
      <c r="AQ20" s="156">
        <v>6.4019097222222223</v>
      </c>
      <c r="AR20" s="614">
        <v>105</v>
      </c>
      <c r="AS20" s="156">
        <v>6.5096094234345943</v>
      </c>
      <c r="AT20" s="155">
        <v>30</v>
      </c>
      <c r="AU20" s="156">
        <v>5.5720653789004455</v>
      </c>
      <c r="AV20" s="155">
        <v>21</v>
      </c>
      <c r="AW20" s="156">
        <v>3.7393162393162394</v>
      </c>
      <c r="AX20" s="155">
        <v>43</v>
      </c>
      <c r="AY20" s="156">
        <v>7.5478321923819554</v>
      </c>
      <c r="AZ20" s="155">
        <v>42</v>
      </c>
      <c r="BA20" s="156">
        <v>7.3723012111637702</v>
      </c>
      <c r="BB20" s="155">
        <v>30</v>
      </c>
      <c r="BC20" s="156">
        <v>5.1493305870236865</v>
      </c>
      <c r="BD20" s="518">
        <v>30</v>
      </c>
      <c r="BE20" s="156">
        <v>5.208333333333333</v>
      </c>
      <c r="BF20" s="518">
        <v>31</v>
      </c>
      <c r="BG20" s="156">
        <v>5.381010241277556</v>
      </c>
      <c r="BH20" s="155">
        <v>34</v>
      </c>
      <c r="BI20" s="156">
        <v>5.8610584382003106</v>
      </c>
      <c r="BJ20" s="518">
        <v>31</v>
      </c>
      <c r="BK20" s="156">
        <v>5.5715312724658519</v>
      </c>
      <c r="BL20" s="155">
        <v>35</v>
      </c>
      <c r="BM20" s="156">
        <v>6.271277548826375</v>
      </c>
      <c r="BN20" s="1034">
        <v>31</v>
      </c>
      <c r="BO20" s="156">
        <v>5.5825679812713842</v>
      </c>
      <c r="BP20" s="155">
        <v>47</v>
      </c>
      <c r="BQ20" s="156">
        <v>6.3616675690308613</v>
      </c>
      <c r="BR20" s="155">
        <v>57</v>
      </c>
      <c r="BS20" s="156">
        <v>7.4990132877252993</v>
      </c>
      <c r="BT20" s="155">
        <v>36</v>
      </c>
      <c r="BU20" s="156">
        <v>4.6565774155995348</v>
      </c>
      <c r="BV20" s="155">
        <v>46</v>
      </c>
      <c r="BW20" s="156">
        <v>5.9500711421549601</v>
      </c>
      <c r="BX20" s="155">
        <v>48</v>
      </c>
      <c r="BY20" s="156">
        <v>6.1823802163833079</v>
      </c>
      <c r="BZ20" s="518">
        <v>34</v>
      </c>
      <c r="CA20" s="156">
        <v>4.6543463381245722</v>
      </c>
      <c r="CB20" s="518">
        <v>48</v>
      </c>
      <c r="CC20" s="160">
        <v>6.6936271091897925</v>
      </c>
      <c r="CD20" s="155">
        <v>43</v>
      </c>
      <c r="CE20" s="160">
        <v>6.2536358347876675</v>
      </c>
      <c r="CF20" s="518">
        <v>37</v>
      </c>
      <c r="CG20" s="160">
        <v>5.6548983646645272</v>
      </c>
      <c r="CH20" s="155">
        <v>37</v>
      </c>
      <c r="CI20" s="160">
        <v>5.7151683657707757</v>
      </c>
      <c r="CJ20" s="614">
        <v>51</v>
      </c>
      <c r="CK20" s="160">
        <v>7.988721804511278</v>
      </c>
      <c r="CL20" s="155">
        <v>51</v>
      </c>
      <c r="CM20" s="156">
        <v>7.0393374741200825</v>
      </c>
      <c r="CN20" s="155">
        <v>48</v>
      </c>
      <c r="CO20" s="156">
        <v>6.5359477124183005</v>
      </c>
      <c r="CP20" s="155">
        <v>54</v>
      </c>
      <c r="CQ20" s="156">
        <v>7.2434607645875255</v>
      </c>
      <c r="CR20" s="155">
        <v>42</v>
      </c>
      <c r="CS20" s="156">
        <v>5.6338028169014081</v>
      </c>
      <c r="CT20" s="155">
        <v>46</v>
      </c>
      <c r="CU20" s="156">
        <v>6.1129568106312293</v>
      </c>
      <c r="CV20" s="518">
        <v>44</v>
      </c>
      <c r="CW20" s="156">
        <v>6.0882800608828003</v>
      </c>
      <c r="CX20" s="156">
        <v>40</v>
      </c>
      <c r="CY20" s="156">
        <v>5.5271521348625123</v>
      </c>
      <c r="CZ20" s="155">
        <v>43</v>
      </c>
      <c r="DA20" s="160">
        <v>5.998047147440368</v>
      </c>
      <c r="DB20" s="518">
        <v>41</v>
      </c>
      <c r="DC20" s="160">
        <v>5.7958722080859486</v>
      </c>
      <c r="DD20" s="155">
        <v>42</v>
      </c>
      <c r="DE20" s="156">
        <v>5.9498512537186574</v>
      </c>
      <c r="DF20" s="614">
        <v>52</v>
      </c>
      <c r="DG20" s="156">
        <v>7.4074074074074074</v>
      </c>
      <c r="DH20" s="155">
        <v>33</v>
      </c>
      <c r="DI20" s="156">
        <v>7.7102803738317753</v>
      </c>
      <c r="DJ20" s="155">
        <v>21</v>
      </c>
      <c r="DK20" s="156">
        <v>4.8837209302325579</v>
      </c>
      <c r="DL20" s="155">
        <v>26</v>
      </c>
      <c r="DM20" s="156">
        <v>6.0932739629716428</v>
      </c>
      <c r="DN20" s="155">
        <v>29</v>
      </c>
      <c r="DO20" s="156">
        <v>6.7963440356222167</v>
      </c>
      <c r="DP20">
        <v>22</v>
      </c>
      <c r="DQ20" s="156">
        <v>5.1703877790834314</v>
      </c>
      <c r="DR20" s="518">
        <v>20</v>
      </c>
      <c r="DS20" s="156">
        <v>5.1007396072430504</v>
      </c>
      <c r="DT20" s="518">
        <v>31</v>
      </c>
      <c r="DU20" s="156">
        <v>8.1088150667015437</v>
      </c>
      <c r="DV20" s="155">
        <v>27</v>
      </c>
      <c r="DW20" s="156">
        <v>7.1656050955414017</v>
      </c>
      <c r="DX20" s="518">
        <v>22</v>
      </c>
      <c r="DY20" s="156">
        <v>5.9766367834827498</v>
      </c>
      <c r="DZ20" s="155">
        <v>19</v>
      </c>
      <c r="EA20" s="156">
        <v>5.264616237184816</v>
      </c>
      <c r="EB20" s="614">
        <v>21</v>
      </c>
      <c r="EC20" s="156">
        <v>5.9021922428330518</v>
      </c>
      <c r="ED20" s="155">
        <v>55</v>
      </c>
      <c r="EE20" s="156">
        <v>8.3018867924528301</v>
      </c>
      <c r="EF20" s="155">
        <v>42</v>
      </c>
      <c r="EG20" s="156">
        <v>6.3626723223753974</v>
      </c>
      <c r="EH20" s="155">
        <v>32</v>
      </c>
      <c r="EI20" s="156">
        <v>4.8959608323133414</v>
      </c>
      <c r="EJ20" s="155">
        <v>37</v>
      </c>
      <c r="EK20" s="156">
        <v>5.660954712362301</v>
      </c>
      <c r="EL20">
        <v>38</v>
      </c>
      <c r="EM20" s="156">
        <v>5.853808826927521</v>
      </c>
      <c r="EN20" s="518">
        <v>41</v>
      </c>
      <c r="EO20" s="156">
        <v>6.7489711934156382</v>
      </c>
      <c r="EP20" s="518">
        <v>32</v>
      </c>
      <c r="EQ20" s="156">
        <v>5.4375531011045029</v>
      </c>
      <c r="ER20" s="155">
        <v>43</v>
      </c>
      <c r="ES20" s="156">
        <v>7.5082940457482099</v>
      </c>
      <c r="ET20" s="518">
        <v>38</v>
      </c>
      <c r="EU20" s="156">
        <v>6.9015619324373416</v>
      </c>
      <c r="EV20" s="155">
        <v>37</v>
      </c>
      <c r="EW20" s="156">
        <v>6.9956513518623558</v>
      </c>
      <c r="EX20" s="1034">
        <v>35</v>
      </c>
      <c r="EY20" s="156">
        <v>6.7672080433101316</v>
      </c>
      <c r="EZ20" s="155">
        <v>7</v>
      </c>
      <c r="FA20" s="156">
        <v>3.0501089324618738</v>
      </c>
      <c r="FB20" s="155">
        <v>22</v>
      </c>
      <c r="FC20" s="156">
        <v>9.4218415417558887</v>
      </c>
      <c r="FD20" s="155">
        <v>10</v>
      </c>
      <c r="FE20" s="156">
        <v>4.1254125412541258</v>
      </c>
      <c r="FF20" s="155">
        <v>5</v>
      </c>
      <c r="FG20" s="156">
        <v>2.0627062706270629</v>
      </c>
      <c r="FH20">
        <v>12</v>
      </c>
      <c r="FI20" s="156">
        <v>4.860267314702309</v>
      </c>
      <c r="FJ20" s="518">
        <v>12</v>
      </c>
      <c r="FK20" s="156">
        <v>4.8681541582150105</v>
      </c>
      <c r="FL20" s="518">
        <v>8</v>
      </c>
      <c r="FM20" s="156">
        <v>3.2245062474808543</v>
      </c>
      <c r="FN20" s="155">
        <v>19</v>
      </c>
      <c r="FO20" s="156">
        <v>7.624398073836276</v>
      </c>
      <c r="FP20" s="518">
        <v>10</v>
      </c>
      <c r="FQ20" s="156">
        <v>4.1580041580041582</v>
      </c>
      <c r="FR20" s="155">
        <v>6</v>
      </c>
      <c r="FS20" s="156">
        <v>2.4559967253376995</v>
      </c>
      <c r="FT20" s="614">
        <v>15</v>
      </c>
      <c r="FU20" s="156">
        <v>6.1906727197688811</v>
      </c>
      <c r="FV20" s="155">
        <v>12</v>
      </c>
      <c r="FW20" s="156">
        <v>6.0821084642676126</v>
      </c>
      <c r="FX20" s="155">
        <v>10</v>
      </c>
      <c r="FY20" s="156">
        <v>4.9455984174085064</v>
      </c>
      <c r="FZ20" s="155">
        <v>19</v>
      </c>
      <c r="GA20" s="156">
        <v>9.6446700507614214</v>
      </c>
      <c r="GB20" s="155">
        <v>14</v>
      </c>
      <c r="GC20" s="156">
        <v>7.1065989847715736</v>
      </c>
      <c r="GD20">
        <v>8</v>
      </c>
      <c r="GE20" s="156">
        <v>4.0100250626566414</v>
      </c>
      <c r="GF20" s="518">
        <v>13</v>
      </c>
      <c r="GG20" s="156">
        <v>6.8710359408033828</v>
      </c>
      <c r="GH20" s="518">
        <v>12</v>
      </c>
      <c r="GI20" s="156">
        <v>0.65252854812398042</v>
      </c>
      <c r="GJ20" s="155">
        <v>9</v>
      </c>
      <c r="GK20" s="156">
        <v>4.8780487804878048</v>
      </c>
      <c r="GL20" s="518">
        <v>17</v>
      </c>
      <c r="GM20" s="156">
        <v>9.4919039642657719</v>
      </c>
      <c r="GN20" s="155">
        <v>7</v>
      </c>
      <c r="GO20" s="156">
        <v>3.8356164383561642</v>
      </c>
      <c r="GP20" s="614">
        <v>15</v>
      </c>
      <c r="GQ20" s="156">
        <v>8.1124932395889662</v>
      </c>
      <c r="GR20" s="155">
        <v>12</v>
      </c>
      <c r="GS20" s="156">
        <v>6.4829821717990272</v>
      </c>
      <c r="GT20" s="155">
        <v>7</v>
      </c>
      <c r="GU20" s="156">
        <v>3.6213140196585618</v>
      </c>
      <c r="GV20" s="155">
        <v>13</v>
      </c>
      <c r="GW20" s="156">
        <v>6.4548162859980138</v>
      </c>
      <c r="GX20" s="155">
        <v>8</v>
      </c>
      <c r="GY20" s="156">
        <v>3.9721946375372394</v>
      </c>
      <c r="GZ20">
        <v>14</v>
      </c>
      <c r="HA20" s="156">
        <v>6.8745396513626318</v>
      </c>
      <c r="HB20" s="518">
        <v>12</v>
      </c>
      <c r="HC20" s="156">
        <v>5.923000987166831</v>
      </c>
      <c r="HD20" s="156">
        <v>10</v>
      </c>
      <c r="HE20" s="156">
        <v>4.8285852245292125</v>
      </c>
      <c r="HF20" s="155">
        <v>10</v>
      </c>
      <c r="HG20" s="156">
        <v>4.7755491881566376</v>
      </c>
      <c r="HH20" s="518">
        <v>8</v>
      </c>
      <c r="HI20" s="156">
        <v>3.7789324515824281</v>
      </c>
      <c r="HJ20" s="155">
        <v>14</v>
      </c>
      <c r="HK20" s="156">
        <v>6.669842782277275</v>
      </c>
      <c r="HL20" s="614">
        <v>10</v>
      </c>
      <c r="HM20" s="156">
        <v>4.8332527791203477</v>
      </c>
      <c r="HN20" s="155">
        <v>10</v>
      </c>
      <c r="HO20" s="156">
        <v>5.1440329218106999</v>
      </c>
      <c r="HP20" s="155">
        <v>7</v>
      </c>
      <c r="HQ20" s="156">
        <v>3.4687809712586719</v>
      </c>
      <c r="HR20" s="155">
        <v>5</v>
      </c>
      <c r="HS20" s="156">
        <v>2.3020257826887662</v>
      </c>
      <c r="HT20" s="155">
        <v>13</v>
      </c>
      <c r="HU20" s="156">
        <v>5.9852670349907919</v>
      </c>
      <c r="HV20">
        <v>12</v>
      </c>
      <c r="HW20" s="156">
        <v>5.5096418732782366</v>
      </c>
      <c r="HX20" s="518">
        <v>9</v>
      </c>
      <c r="HY20" s="156">
        <v>4.1860465116279073</v>
      </c>
      <c r="HZ20" s="518">
        <v>8</v>
      </c>
      <c r="IA20" s="156">
        <v>3.7054191755442334</v>
      </c>
      <c r="IB20" s="155">
        <v>13</v>
      </c>
      <c r="IC20" s="156">
        <v>6.0549604098742433</v>
      </c>
      <c r="ID20" s="518">
        <v>13</v>
      </c>
      <c r="IE20" s="156">
        <v>6.0832943378568087</v>
      </c>
      <c r="IF20" s="155">
        <v>13</v>
      </c>
      <c r="IG20" s="156">
        <v>6.0493252675663101</v>
      </c>
      <c r="IH20" s="614">
        <v>13</v>
      </c>
      <c r="II20" s="156">
        <v>6.1757719714964372</v>
      </c>
      <c r="IJ20" s="155">
        <v>16</v>
      </c>
      <c r="IK20" s="156">
        <v>5.4292500848320326</v>
      </c>
      <c r="IL20" s="155">
        <v>13</v>
      </c>
      <c r="IM20" s="156">
        <v>4.2003231017770597</v>
      </c>
      <c r="IN20" s="155">
        <v>17</v>
      </c>
      <c r="IO20" s="156">
        <v>5.4821025475653018</v>
      </c>
      <c r="IP20" s="144">
        <v>19</v>
      </c>
      <c r="IQ20" s="173">
        <v>6.1270557884553369</v>
      </c>
      <c r="IR20">
        <v>16</v>
      </c>
      <c r="IS20" s="156">
        <v>5.1093725051892065</v>
      </c>
      <c r="IT20" s="518">
        <v>15</v>
      </c>
      <c r="IU20" s="156">
        <v>5.0847457627118642</v>
      </c>
      <c r="IV20" s="518">
        <v>15</v>
      </c>
      <c r="IW20" s="156">
        <v>5.0968399592252807</v>
      </c>
      <c r="IX20" s="155">
        <v>24</v>
      </c>
      <c r="IY20" s="156">
        <v>8.456659619450317</v>
      </c>
      <c r="IZ20" s="518">
        <v>13</v>
      </c>
      <c r="JA20" s="156">
        <v>4.8616305160807771</v>
      </c>
      <c r="JB20" s="155">
        <v>15</v>
      </c>
      <c r="JC20" s="156">
        <v>5.6390977443609023</v>
      </c>
      <c r="JD20" s="614">
        <v>10</v>
      </c>
      <c r="JE20" s="156">
        <v>3.7936267071320184</v>
      </c>
    </row>
    <row r="21" spans="1:265" ht="18.95" customHeight="1">
      <c r="A21" s="163" t="s">
        <v>16</v>
      </c>
      <c r="B21" s="155">
        <v>367</v>
      </c>
      <c r="C21" s="156">
        <v>6.7243211550441568</v>
      </c>
      <c r="D21" s="155">
        <v>420</v>
      </c>
      <c r="E21" s="156">
        <v>7.5131480090157776</v>
      </c>
      <c r="F21" s="155">
        <v>459</v>
      </c>
      <c r="G21" s="156">
        <v>7.9473638646004678</v>
      </c>
      <c r="H21" s="155">
        <v>415</v>
      </c>
      <c r="I21" s="156">
        <v>7.0571030166989761</v>
      </c>
      <c r="J21">
        <v>442</v>
      </c>
      <c r="K21" s="156">
        <v>7.5838166157647304</v>
      </c>
      <c r="L21" s="155">
        <v>456</v>
      </c>
      <c r="M21" s="156">
        <v>7.5601830360103452</v>
      </c>
      <c r="N21" s="518">
        <v>464</v>
      </c>
      <c r="O21" s="156">
        <v>7.6280660222266059</v>
      </c>
      <c r="P21" s="614">
        <v>496</v>
      </c>
      <c r="Q21" s="156">
        <v>8.1709305965108801</v>
      </c>
      <c r="R21" s="518">
        <v>469</v>
      </c>
      <c r="S21" s="156">
        <v>7.6137599636357729</v>
      </c>
      <c r="T21" s="614">
        <v>481</v>
      </c>
      <c r="U21" s="156">
        <v>8.0161322578494758</v>
      </c>
      <c r="V21" s="155">
        <v>420</v>
      </c>
      <c r="W21" s="156">
        <v>7.16809175157442</v>
      </c>
      <c r="X21" s="155">
        <v>119</v>
      </c>
      <c r="Y21" s="156">
        <v>6.0298961236382063</v>
      </c>
      <c r="Z21" s="155">
        <v>151</v>
      </c>
      <c r="AA21" s="156">
        <v>7.4630554045371422</v>
      </c>
      <c r="AB21" s="155">
        <v>166</v>
      </c>
      <c r="AC21" s="156">
        <v>7.9631583996929862</v>
      </c>
      <c r="AD21" s="155">
        <v>140</v>
      </c>
      <c r="AE21" s="156">
        <v>6.7159167226326391</v>
      </c>
      <c r="AF21" s="155">
        <v>135</v>
      </c>
      <c r="AG21" s="156">
        <v>6.4468374680642775</v>
      </c>
      <c r="AH21" s="155">
        <v>155</v>
      </c>
      <c r="AI21" s="156">
        <v>7.5746469237159753</v>
      </c>
      <c r="AJ21" s="518">
        <v>143</v>
      </c>
      <c r="AK21" s="156">
        <v>7.168997844287361</v>
      </c>
      <c r="AL21" s="155">
        <v>146</v>
      </c>
      <c r="AM21" s="156">
        <v>7.5514637426295641</v>
      </c>
      <c r="AN21" s="155">
        <v>134</v>
      </c>
      <c r="AO21" s="156">
        <v>6.9268544843628845</v>
      </c>
      <c r="AP21" s="155">
        <v>128</v>
      </c>
      <c r="AQ21" s="156">
        <v>7.168997844287361</v>
      </c>
      <c r="AR21" s="614">
        <v>125</v>
      </c>
      <c r="AS21" s="156">
        <v>6.9034075219528361</v>
      </c>
      <c r="AT21" s="155">
        <v>31</v>
      </c>
      <c r="AU21" s="156">
        <v>7.0056497175141246</v>
      </c>
      <c r="AV21" s="155">
        <v>33</v>
      </c>
      <c r="AW21" s="156">
        <v>7.3154511194857017</v>
      </c>
      <c r="AX21" s="155">
        <v>32</v>
      </c>
      <c r="AY21" s="156">
        <v>6.7911714770797964</v>
      </c>
      <c r="AZ21" s="155">
        <v>40</v>
      </c>
      <c r="BA21" s="156">
        <v>8.4889643463497446</v>
      </c>
      <c r="BB21" s="155">
        <v>39</v>
      </c>
      <c r="BC21" s="156">
        <v>8.2070707070707076</v>
      </c>
      <c r="BD21" s="518">
        <v>42</v>
      </c>
      <c r="BE21" s="156">
        <v>8.0030487804878057</v>
      </c>
      <c r="BF21" s="518">
        <v>42</v>
      </c>
      <c r="BG21" s="156">
        <v>7.678244972577696</v>
      </c>
      <c r="BH21" s="155">
        <v>50</v>
      </c>
      <c r="BI21" s="156">
        <v>9.0514120202751638</v>
      </c>
      <c r="BJ21" s="518">
        <v>45</v>
      </c>
      <c r="BK21" s="156">
        <v>7.7279752704791349</v>
      </c>
      <c r="BL21" s="155">
        <v>40</v>
      </c>
      <c r="BM21" s="156">
        <v>7.0733863837312105</v>
      </c>
      <c r="BN21" s="1034">
        <v>42</v>
      </c>
      <c r="BO21" s="156">
        <v>7.4746396155899628</v>
      </c>
      <c r="BP21" s="155">
        <v>40</v>
      </c>
      <c r="BQ21" s="156">
        <v>6.7681895093062607</v>
      </c>
      <c r="BR21" s="155">
        <v>48</v>
      </c>
      <c r="BS21" s="156">
        <v>7.9338842975206614</v>
      </c>
      <c r="BT21" s="155">
        <v>54</v>
      </c>
      <c r="BU21" s="156">
        <v>8.4414569329373137</v>
      </c>
      <c r="BV21" s="155">
        <v>47</v>
      </c>
      <c r="BW21" s="156">
        <v>7.3471939971861806</v>
      </c>
      <c r="BX21" s="155">
        <v>64</v>
      </c>
      <c r="BY21" s="156">
        <v>9.8575279168271077</v>
      </c>
      <c r="BZ21" s="518">
        <v>58</v>
      </c>
      <c r="CA21" s="156">
        <v>8.2833476149671519</v>
      </c>
      <c r="CB21" s="518">
        <v>70</v>
      </c>
      <c r="CC21" s="160">
        <v>9.6832203624291058</v>
      </c>
      <c r="CD21" s="155">
        <v>60</v>
      </c>
      <c r="CE21" s="160">
        <v>8.2045672090797215</v>
      </c>
      <c r="CF21" s="518">
        <v>73</v>
      </c>
      <c r="CG21" s="160">
        <v>9.8250336473755038</v>
      </c>
      <c r="CH21" s="155">
        <v>68</v>
      </c>
      <c r="CI21" s="160">
        <v>9.3625223736747909</v>
      </c>
      <c r="CJ21" s="614">
        <v>55</v>
      </c>
      <c r="CK21" s="160">
        <v>7.8336419313488115</v>
      </c>
      <c r="CL21" s="155">
        <v>39</v>
      </c>
      <c r="CM21" s="156">
        <v>6.5141139134792052</v>
      </c>
      <c r="CN21" s="155">
        <v>53</v>
      </c>
      <c r="CO21" s="156">
        <v>8.6066904839233516</v>
      </c>
      <c r="CP21" s="155">
        <v>48</v>
      </c>
      <c r="CQ21" s="156">
        <v>7.5650118203309695</v>
      </c>
      <c r="CR21" s="155">
        <v>51</v>
      </c>
      <c r="CS21" s="156">
        <v>8.0378250591016549</v>
      </c>
      <c r="CT21" s="155">
        <v>47</v>
      </c>
      <c r="CU21" s="156">
        <v>7.2924747866563226</v>
      </c>
      <c r="CV21" s="518">
        <v>52</v>
      </c>
      <c r="CW21" s="156">
        <v>7.6123554384423953</v>
      </c>
      <c r="CX21" s="156">
        <v>57</v>
      </c>
      <c r="CY21" s="156">
        <v>8.1533400085824628</v>
      </c>
      <c r="CZ21" s="155">
        <v>52</v>
      </c>
      <c r="DA21" s="160">
        <v>7.3187895847994371</v>
      </c>
      <c r="DB21" s="518">
        <v>51</v>
      </c>
      <c r="DC21" s="160">
        <v>7.0006863417982155</v>
      </c>
      <c r="DD21" s="155">
        <v>61</v>
      </c>
      <c r="DE21" s="156">
        <v>8.5553997194950906</v>
      </c>
      <c r="DF21" s="614">
        <v>58</v>
      </c>
      <c r="DG21" s="156">
        <v>8.2774368488654204</v>
      </c>
      <c r="DH21" s="155">
        <v>30</v>
      </c>
      <c r="DI21" s="156">
        <v>8.0775444264943452</v>
      </c>
      <c r="DJ21" s="155">
        <v>34</v>
      </c>
      <c r="DK21" s="156">
        <v>8.9356110381077531</v>
      </c>
      <c r="DL21" s="155">
        <v>33</v>
      </c>
      <c r="DM21" s="156">
        <v>8.5714285714285712</v>
      </c>
      <c r="DN21" s="155">
        <v>28</v>
      </c>
      <c r="DO21" s="156">
        <v>7.2727272727272725</v>
      </c>
      <c r="DP21">
        <v>28</v>
      </c>
      <c r="DQ21" s="156">
        <v>7.1721311475409832</v>
      </c>
      <c r="DR21" s="518">
        <v>25</v>
      </c>
      <c r="DS21" s="156">
        <v>6.0067275348390199</v>
      </c>
      <c r="DT21" s="518">
        <v>24</v>
      </c>
      <c r="DU21" s="156">
        <v>5.7553956834532372</v>
      </c>
      <c r="DV21" s="155">
        <v>33</v>
      </c>
      <c r="DW21" s="156">
        <v>8.0019398642095059</v>
      </c>
      <c r="DX21" s="518">
        <v>29</v>
      </c>
      <c r="DY21" s="156">
        <v>7.0766227428013666</v>
      </c>
      <c r="DZ21" s="155">
        <v>24</v>
      </c>
      <c r="EA21" s="156">
        <v>6.0728744939271255</v>
      </c>
      <c r="EB21" s="614">
        <v>29</v>
      </c>
      <c r="EC21" s="156">
        <v>7.6215505913272015</v>
      </c>
      <c r="ED21" s="155">
        <v>43</v>
      </c>
      <c r="EE21" s="156">
        <v>7.5531354294747937</v>
      </c>
      <c r="EF21" s="155">
        <v>42</v>
      </c>
      <c r="EG21" s="156">
        <v>7.2251849303285738</v>
      </c>
      <c r="EH21" s="155">
        <v>50</v>
      </c>
      <c r="EI21" s="156">
        <v>8.400537634408602</v>
      </c>
      <c r="EJ21" s="155">
        <v>42</v>
      </c>
      <c r="EK21" s="156">
        <v>7.056451612903226</v>
      </c>
      <c r="EL21">
        <v>71</v>
      </c>
      <c r="EM21" s="156">
        <v>11.811678589253036</v>
      </c>
      <c r="EN21" s="518">
        <v>48</v>
      </c>
      <c r="EO21" s="156">
        <v>7.7619663648124195</v>
      </c>
      <c r="EP21" s="518">
        <v>59</v>
      </c>
      <c r="EQ21" s="156">
        <v>9.5099935525467441</v>
      </c>
      <c r="ER21" s="155">
        <v>67</v>
      </c>
      <c r="ES21" s="156">
        <v>10.912052117263844</v>
      </c>
      <c r="ET21" s="518">
        <v>55</v>
      </c>
      <c r="EU21" s="156">
        <v>9.0267520105038574</v>
      </c>
      <c r="EV21" s="155">
        <v>57</v>
      </c>
      <c r="EW21" s="156">
        <v>9.476309226932667</v>
      </c>
      <c r="EX21" s="1034">
        <v>47</v>
      </c>
      <c r="EY21" s="156">
        <v>8.0839353285173718</v>
      </c>
      <c r="EZ21" s="155">
        <v>12</v>
      </c>
      <c r="FA21" s="156">
        <v>6.2079668908432488</v>
      </c>
      <c r="FB21" s="155">
        <v>15</v>
      </c>
      <c r="FC21" s="156">
        <v>7.6103500761035008</v>
      </c>
      <c r="FD21" s="155">
        <v>17</v>
      </c>
      <c r="FE21" s="156">
        <v>8.6075949367088604</v>
      </c>
      <c r="FF21" s="155">
        <v>11</v>
      </c>
      <c r="FG21" s="156">
        <v>5.5696202531645573</v>
      </c>
      <c r="FH21">
        <v>15</v>
      </c>
      <c r="FI21" s="156">
        <v>7.4441687344913152</v>
      </c>
      <c r="FJ21" s="518">
        <v>23</v>
      </c>
      <c r="FK21" s="156">
        <v>10.407239819004525</v>
      </c>
      <c r="FL21" s="518">
        <v>12</v>
      </c>
      <c r="FM21" s="156">
        <v>5.298013245033113</v>
      </c>
      <c r="FN21" s="155">
        <v>16</v>
      </c>
      <c r="FO21" s="156">
        <v>6.8143100511073254</v>
      </c>
      <c r="FP21" s="518">
        <v>22</v>
      </c>
      <c r="FQ21" s="156">
        <v>9.0349075975359341</v>
      </c>
      <c r="FR21" s="155">
        <v>21</v>
      </c>
      <c r="FS21" s="156">
        <v>8.699254349627175</v>
      </c>
      <c r="FT21" s="614">
        <v>13</v>
      </c>
      <c r="FU21" s="156">
        <v>5.3674649050371599</v>
      </c>
      <c r="FV21" s="155">
        <v>12</v>
      </c>
      <c r="FW21" s="156">
        <v>7.4395536267823932</v>
      </c>
      <c r="FX21" s="155">
        <v>16</v>
      </c>
      <c r="FY21" s="156">
        <v>9.4506792675723563</v>
      </c>
      <c r="FZ21" s="155">
        <v>17</v>
      </c>
      <c r="GA21" s="156">
        <v>9.3457943925233646</v>
      </c>
      <c r="GB21" s="155">
        <v>18</v>
      </c>
      <c r="GC21" s="156">
        <v>9.895547003848268</v>
      </c>
      <c r="GD21">
        <v>8</v>
      </c>
      <c r="GE21" s="156">
        <v>4.395604395604396</v>
      </c>
      <c r="GF21" s="518">
        <v>16</v>
      </c>
      <c r="GG21" s="156">
        <v>8.4880636604774544</v>
      </c>
      <c r="GH21" s="518">
        <v>17</v>
      </c>
      <c r="GI21" s="156">
        <v>0.9129967776584319</v>
      </c>
      <c r="GJ21" s="155">
        <v>15</v>
      </c>
      <c r="GK21" s="156">
        <v>7.7962577962577964</v>
      </c>
      <c r="GL21" s="518">
        <v>14</v>
      </c>
      <c r="GM21" s="156">
        <v>7.1174377224199281</v>
      </c>
      <c r="GN21" s="155">
        <v>21</v>
      </c>
      <c r="GO21" s="156">
        <v>10.903426791277258</v>
      </c>
      <c r="GP21" s="614">
        <v>16</v>
      </c>
      <c r="GQ21" s="156">
        <v>8.8008800880087996</v>
      </c>
      <c r="GR21" s="155">
        <v>13</v>
      </c>
      <c r="GS21" s="156">
        <v>8.1863979848866499</v>
      </c>
      <c r="GT21" s="155">
        <v>8</v>
      </c>
      <c r="GU21" s="156">
        <v>4.9937578027465666</v>
      </c>
      <c r="GV21" s="155">
        <v>6</v>
      </c>
      <c r="GW21" s="156">
        <v>3.6429872495446265</v>
      </c>
      <c r="GX21" s="155">
        <v>15</v>
      </c>
      <c r="GY21" s="156">
        <v>9.1074681238615671</v>
      </c>
      <c r="GZ21">
        <v>7</v>
      </c>
      <c r="HA21" s="156">
        <v>4.2283298097251585</v>
      </c>
      <c r="HB21" s="518">
        <v>7</v>
      </c>
      <c r="HC21" s="156">
        <v>4.0022870211549453</v>
      </c>
      <c r="HD21" s="156">
        <v>10</v>
      </c>
      <c r="HE21" s="156">
        <v>5.4975261132490374</v>
      </c>
      <c r="HF21" s="155">
        <v>23</v>
      </c>
      <c r="HG21" s="156">
        <v>12.08617971623752</v>
      </c>
      <c r="HH21" s="518">
        <v>11</v>
      </c>
      <c r="HI21" s="156">
        <v>5.6008146639511196</v>
      </c>
      <c r="HJ21" s="155">
        <v>12</v>
      </c>
      <c r="HK21" s="156">
        <v>6.2402496099843994</v>
      </c>
      <c r="HL21" s="614">
        <v>8</v>
      </c>
      <c r="HM21" s="156">
        <v>4.0506329113924053</v>
      </c>
      <c r="HN21" s="155">
        <v>11</v>
      </c>
      <c r="HO21" s="156">
        <v>6.6950699939135729</v>
      </c>
      <c r="HP21" s="155">
        <v>7</v>
      </c>
      <c r="HQ21" s="156">
        <v>4.0911747516072472</v>
      </c>
      <c r="HR21" s="155">
        <v>16</v>
      </c>
      <c r="HS21" s="156">
        <v>9.2059838895281931</v>
      </c>
      <c r="HT21" s="155">
        <v>11</v>
      </c>
      <c r="HU21" s="156">
        <v>6.3291139240506329</v>
      </c>
      <c r="HV21">
        <v>8</v>
      </c>
      <c r="HW21" s="156">
        <v>4.5832139788026351</v>
      </c>
      <c r="HX21" s="518">
        <v>13</v>
      </c>
      <c r="HY21" s="156">
        <v>7.0308274743104384</v>
      </c>
      <c r="HZ21" s="518">
        <v>13</v>
      </c>
      <c r="IA21" s="156">
        <v>6.7427385892116183</v>
      </c>
      <c r="IB21" s="155">
        <v>19</v>
      </c>
      <c r="IC21" s="156">
        <v>9.2277804759592037</v>
      </c>
      <c r="ID21" s="518">
        <v>10</v>
      </c>
      <c r="IE21" s="156">
        <v>4.6882325363338024</v>
      </c>
      <c r="IF21" s="155">
        <v>22</v>
      </c>
      <c r="IG21" s="156">
        <v>10.3480714957667</v>
      </c>
      <c r="IH21" s="614">
        <v>12</v>
      </c>
      <c r="II21" s="156">
        <v>5.644402634054563</v>
      </c>
      <c r="IJ21" s="155">
        <v>17</v>
      </c>
      <c r="IK21" s="156">
        <v>7.2742832691484809</v>
      </c>
      <c r="IL21" s="155">
        <v>13</v>
      </c>
      <c r="IM21" s="156">
        <v>5.5201698513800421</v>
      </c>
      <c r="IN21" s="155">
        <v>20</v>
      </c>
      <c r="IO21" s="156">
        <v>8.0840743734842366</v>
      </c>
      <c r="IP21" s="144">
        <v>12</v>
      </c>
      <c r="IQ21" s="173">
        <v>4.8504446240905414</v>
      </c>
      <c r="IR21">
        <v>20</v>
      </c>
      <c r="IS21" s="156">
        <v>7.9968012794882046</v>
      </c>
      <c r="IT21" s="518">
        <v>17</v>
      </c>
      <c r="IU21" s="156">
        <v>6.220270764727406</v>
      </c>
      <c r="IV21" s="518">
        <v>17</v>
      </c>
      <c r="IW21" s="156">
        <v>5.9274755927475589</v>
      </c>
      <c r="IX21" s="155">
        <v>15</v>
      </c>
      <c r="IY21" s="156">
        <v>5.1212017753499488</v>
      </c>
      <c r="IZ21" s="518">
        <v>25</v>
      </c>
      <c r="JA21" s="156">
        <v>8.2617316589557177</v>
      </c>
      <c r="JB21" s="155">
        <v>27</v>
      </c>
      <c r="JC21" s="156">
        <v>9.0756302521008401</v>
      </c>
      <c r="JD21" s="614">
        <v>15</v>
      </c>
      <c r="JE21" s="156">
        <v>5.2101424105592224</v>
      </c>
    </row>
    <row r="22" spans="1:265" ht="18.95" customHeight="1">
      <c r="A22" s="163" t="s">
        <v>17</v>
      </c>
      <c r="B22" s="155">
        <v>407</v>
      </c>
      <c r="C22" s="156">
        <v>9.6251625872058657</v>
      </c>
      <c r="D22" s="155">
        <v>454</v>
      </c>
      <c r="E22" s="156">
        <v>10.291750731077007</v>
      </c>
      <c r="F22" s="155">
        <v>453</v>
      </c>
      <c r="G22" s="156">
        <v>9.8910456560186901</v>
      </c>
      <c r="H22" s="155">
        <v>462</v>
      </c>
      <c r="I22" s="156">
        <v>10.266210390649304</v>
      </c>
      <c r="J22">
        <v>454</v>
      </c>
      <c r="K22" s="156">
        <v>10.0009912876827</v>
      </c>
      <c r="L22" s="155">
        <v>438</v>
      </c>
      <c r="M22" s="156">
        <v>8.8604778184613515</v>
      </c>
      <c r="N22" s="518">
        <v>512</v>
      </c>
      <c r="O22" s="156">
        <v>9.8837882707231373</v>
      </c>
      <c r="P22" s="614">
        <v>507</v>
      </c>
      <c r="Q22" s="156">
        <v>9.4258942515059125</v>
      </c>
      <c r="R22" s="518">
        <v>530</v>
      </c>
      <c r="S22" s="156">
        <v>9.6068444234987052</v>
      </c>
      <c r="T22" s="614">
        <v>531</v>
      </c>
      <c r="U22" s="156">
        <v>9.3927440609909247</v>
      </c>
      <c r="V22" s="155">
        <v>591</v>
      </c>
      <c r="W22" s="156">
        <v>10.260416666666666</v>
      </c>
      <c r="X22" s="155">
        <v>151</v>
      </c>
      <c r="Y22" s="156">
        <v>10.652557319223986</v>
      </c>
      <c r="Z22" s="155">
        <v>135</v>
      </c>
      <c r="AA22" s="156">
        <v>9.0337259100642395</v>
      </c>
      <c r="AB22" s="155">
        <v>130</v>
      </c>
      <c r="AC22" s="156">
        <v>8.3003447835525481</v>
      </c>
      <c r="AD22" s="155">
        <v>138</v>
      </c>
      <c r="AE22" s="156">
        <v>8.811135231771166</v>
      </c>
      <c r="AF22" s="155">
        <v>154</v>
      </c>
      <c r="AG22" s="156">
        <v>9.8245614035087723</v>
      </c>
      <c r="AH22" s="155">
        <v>145</v>
      </c>
      <c r="AI22" s="156">
        <v>8.3075512776440927</v>
      </c>
      <c r="AJ22" s="518">
        <v>152</v>
      </c>
      <c r="AK22" s="156">
        <v>8.3128247197156142</v>
      </c>
      <c r="AL22" s="155">
        <v>164</v>
      </c>
      <c r="AM22" s="156">
        <v>8.6529836965124254</v>
      </c>
      <c r="AN22" s="155">
        <v>174</v>
      </c>
      <c r="AO22" s="156">
        <v>9.0634441087613293</v>
      </c>
      <c r="AP22" s="155">
        <v>172</v>
      </c>
      <c r="AQ22" s="156">
        <v>8.3128247197156142</v>
      </c>
      <c r="AR22" s="614">
        <v>189</v>
      </c>
      <c r="AS22" s="156">
        <v>9.818691880097667</v>
      </c>
      <c r="AT22" s="155">
        <v>26</v>
      </c>
      <c r="AU22" s="156">
        <v>7.85024154589372</v>
      </c>
      <c r="AV22" s="155">
        <v>36</v>
      </c>
      <c r="AW22" s="156">
        <v>10.227272727272727</v>
      </c>
      <c r="AX22" s="155">
        <v>32</v>
      </c>
      <c r="AY22" s="156">
        <v>8.6230126650498526</v>
      </c>
      <c r="AZ22" s="155">
        <v>39</v>
      </c>
      <c r="BA22" s="156">
        <v>10.509296685529506</v>
      </c>
      <c r="BB22" s="155">
        <v>29</v>
      </c>
      <c r="BC22" s="156">
        <v>7.8135524720463421</v>
      </c>
      <c r="BD22" s="518">
        <v>41</v>
      </c>
      <c r="BE22" s="156">
        <v>9.936984973339797</v>
      </c>
      <c r="BF22" s="518">
        <v>40</v>
      </c>
      <c r="BG22" s="156">
        <v>9.3457943925233646</v>
      </c>
      <c r="BH22" s="155">
        <v>37</v>
      </c>
      <c r="BI22" s="156">
        <v>8.2478823004904154</v>
      </c>
      <c r="BJ22" s="518">
        <v>46</v>
      </c>
      <c r="BK22" s="156">
        <v>9.9718187730327337</v>
      </c>
      <c r="BL22" s="155">
        <v>45</v>
      </c>
      <c r="BM22" s="156">
        <v>9.2156461191890227</v>
      </c>
      <c r="BN22" s="1034">
        <v>47</v>
      </c>
      <c r="BO22" s="156">
        <v>9.212073696589572</v>
      </c>
      <c r="BP22" s="155">
        <v>53</v>
      </c>
      <c r="BQ22" s="156">
        <v>10.871794871794872</v>
      </c>
      <c r="BR22" s="155">
        <v>55</v>
      </c>
      <c r="BS22" s="156">
        <v>10.899722552516845</v>
      </c>
      <c r="BT22" s="155">
        <v>65</v>
      </c>
      <c r="BU22" s="156">
        <v>12.697792537605</v>
      </c>
      <c r="BV22" s="155">
        <v>50</v>
      </c>
      <c r="BW22" s="156">
        <v>9.7675327212346161</v>
      </c>
      <c r="BX22" s="155">
        <v>60</v>
      </c>
      <c r="BY22" s="156">
        <v>11.876484560570072</v>
      </c>
      <c r="BZ22" s="518">
        <v>55</v>
      </c>
      <c r="CA22" s="156">
        <v>10.224948875255624</v>
      </c>
      <c r="CB22" s="518">
        <v>76</v>
      </c>
      <c r="CC22" s="160">
        <v>13.451327433628318</v>
      </c>
      <c r="CD22" s="155">
        <v>70</v>
      </c>
      <c r="CE22" s="160">
        <v>11.612475116124751</v>
      </c>
      <c r="CF22" s="518">
        <v>73</v>
      </c>
      <c r="CG22" s="160">
        <v>11.704345037678371</v>
      </c>
      <c r="CH22" s="155">
        <v>67</v>
      </c>
      <c r="CI22" s="160">
        <v>10.447528457820054</v>
      </c>
      <c r="CJ22" s="614">
        <v>84</v>
      </c>
      <c r="CK22" s="160">
        <v>12.59748050389922</v>
      </c>
      <c r="CL22" s="155">
        <v>43</v>
      </c>
      <c r="CM22" s="156">
        <v>9.1899978627911949</v>
      </c>
      <c r="CN22" s="155">
        <v>64</v>
      </c>
      <c r="CO22" s="156">
        <v>13.087934560327199</v>
      </c>
      <c r="CP22" s="155">
        <v>51</v>
      </c>
      <c r="CQ22" s="156">
        <v>10.011778563015312</v>
      </c>
      <c r="CR22" s="155">
        <v>53</v>
      </c>
      <c r="CS22" s="156">
        <v>10.404397330192383</v>
      </c>
      <c r="CT22" s="155">
        <v>46</v>
      </c>
      <c r="CU22" s="156">
        <v>9.0613611740372306</v>
      </c>
      <c r="CV22" s="518">
        <v>43</v>
      </c>
      <c r="CW22" s="156">
        <v>7.7561327561327564</v>
      </c>
      <c r="CX22" s="156">
        <v>53</v>
      </c>
      <c r="CY22" s="156">
        <v>9.2189946077578711</v>
      </c>
      <c r="CZ22" s="155">
        <v>49</v>
      </c>
      <c r="DA22" s="160">
        <v>8.1994645247657303</v>
      </c>
      <c r="DB22" s="518">
        <v>44</v>
      </c>
      <c r="DC22" s="160">
        <v>7.076230299131554</v>
      </c>
      <c r="DD22" s="155">
        <v>67</v>
      </c>
      <c r="DE22" s="156">
        <v>10.416666666666666</v>
      </c>
      <c r="DF22" s="614">
        <v>67</v>
      </c>
      <c r="DG22" s="156">
        <v>10.113207547169813</v>
      </c>
      <c r="DH22" s="155">
        <v>29</v>
      </c>
      <c r="DI22" s="156">
        <v>9.3038177735001604</v>
      </c>
      <c r="DJ22" s="155">
        <v>32</v>
      </c>
      <c r="DK22" s="156">
        <v>10.015649452269171</v>
      </c>
      <c r="DL22" s="155">
        <v>39</v>
      </c>
      <c r="DM22" s="156">
        <v>11.708195737015911</v>
      </c>
      <c r="DN22" s="155">
        <v>38</v>
      </c>
      <c r="DO22" s="156">
        <v>11.40798558991294</v>
      </c>
      <c r="DP22">
        <v>30</v>
      </c>
      <c r="DQ22" s="156">
        <v>9.3008835839404735</v>
      </c>
      <c r="DR22" s="518">
        <v>22</v>
      </c>
      <c r="DS22" s="156">
        <v>6.373117033603708</v>
      </c>
      <c r="DT22" s="518">
        <v>28</v>
      </c>
      <c r="DU22" s="156">
        <v>7.8059659882910513</v>
      </c>
      <c r="DV22" s="155">
        <v>40</v>
      </c>
      <c r="DW22" s="156">
        <v>10.799136069114471</v>
      </c>
      <c r="DX22" s="518">
        <v>36</v>
      </c>
      <c r="DY22" s="156">
        <v>9.4240837696335085</v>
      </c>
      <c r="DZ22" s="155">
        <v>39</v>
      </c>
      <c r="EA22" s="156">
        <v>9.9515182444501136</v>
      </c>
      <c r="EB22" s="614">
        <v>47</v>
      </c>
      <c r="EC22" s="156">
        <v>11.732401397903146</v>
      </c>
      <c r="ED22" s="155">
        <v>44</v>
      </c>
      <c r="EE22" s="156">
        <v>8.9249492900608516</v>
      </c>
      <c r="EF22" s="155">
        <v>53</v>
      </c>
      <c r="EG22" s="156">
        <v>10.57462090981644</v>
      </c>
      <c r="EH22" s="155">
        <v>61</v>
      </c>
      <c r="EI22" s="156">
        <v>12.022073314938904</v>
      </c>
      <c r="EJ22" s="155">
        <v>66</v>
      </c>
      <c r="EK22" s="156">
        <v>13.007489160425699</v>
      </c>
      <c r="EL22">
        <v>55</v>
      </c>
      <c r="EM22" s="156">
        <v>11.219910240718074</v>
      </c>
      <c r="EN22" s="518">
        <v>49</v>
      </c>
      <c r="EO22" s="156">
        <v>9.5684436633470025</v>
      </c>
      <c r="EP22" s="518">
        <v>53</v>
      </c>
      <c r="EQ22" s="156">
        <v>9.7158570119156735</v>
      </c>
      <c r="ER22" s="155">
        <v>58</v>
      </c>
      <c r="ES22" s="156">
        <v>10.424155283968368</v>
      </c>
      <c r="ET22" s="518">
        <v>66</v>
      </c>
      <c r="EU22" s="156">
        <v>11.504270524664458</v>
      </c>
      <c r="EV22" s="155">
        <v>62</v>
      </c>
      <c r="EW22" s="156">
        <v>10.665749182865991</v>
      </c>
      <c r="EX22" s="1034">
        <v>63</v>
      </c>
      <c r="EY22" s="156">
        <v>10.685210312075984</v>
      </c>
      <c r="EZ22" s="155">
        <v>9</v>
      </c>
      <c r="FA22" s="156">
        <v>6.1182868796736916</v>
      </c>
      <c r="FB22" s="155">
        <v>23</v>
      </c>
      <c r="FC22" s="156">
        <v>14.715291106845809</v>
      </c>
      <c r="FD22" s="155">
        <v>20</v>
      </c>
      <c r="FE22" s="156">
        <v>11.764705882352942</v>
      </c>
      <c r="FF22" s="155">
        <v>19</v>
      </c>
      <c r="FG22" s="156">
        <v>11.176470588235293</v>
      </c>
      <c r="FH22">
        <v>17</v>
      </c>
      <c r="FI22" s="156">
        <v>10.026540843409023</v>
      </c>
      <c r="FJ22" s="518">
        <v>28</v>
      </c>
      <c r="FK22" s="156">
        <v>15.659955257270694</v>
      </c>
      <c r="FL22" s="518">
        <v>22</v>
      </c>
      <c r="FM22" s="156">
        <v>11.695906432748538</v>
      </c>
      <c r="FN22" s="155">
        <v>19</v>
      </c>
      <c r="FO22" s="156">
        <v>10.015814443858725</v>
      </c>
      <c r="FP22" s="518">
        <v>18</v>
      </c>
      <c r="FQ22" s="156">
        <v>9.123162696401419</v>
      </c>
      <c r="FR22" s="155">
        <v>23</v>
      </c>
      <c r="FS22" s="156">
        <v>11.08433734939759</v>
      </c>
      <c r="FT22" s="614">
        <v>22</v>
      </c>
      <c r="FU22" s="156">
        <v>10.299625468164793</v>
      </c>
      <c r="FV22" s="155">
        <v>13</v>
      </c>
      <c r="FW22" s="156">
        <v>10.046367851622875</v>
      </c>
      <c r="FX22" s="155">
        <v>13</v>
      </c>
      <c r="FY22" s="156">
        <v>9.7305389221556879</v>
      </c>
      <c r="FZ22" s="155">
        <v>19</v>
      </c>
      <c r="GA22" s="156">
        <v>14.053254437869823</v>
      </c>
      <c r="GB22" s="155">
        <v>15</v>
      </c>
      <c r="GC22" s="156">
        <v>11.094674556213018</v>
      </c>
      <c r="GD22">
        <v>15</v>
      </c>
      <c r="GE22" s="156">
        <v>11.106997408367272</v>
      </c>
      <c r="GF22" s="518">
        <v>15</v>
      </c>
      <c r="GG22" s="156">
        <v>9.7719869706840399</v>
      </c>
      <c r="GH22" s="518">
        <v>21</v>
      </c>
      <c r="GI22" s="156">
        <v>1.0841507485802788</v>
      </c>
      <c r="GJ22" s="155">
        <v>18</v>
      </c>
      <c r="GK22" s="156">
        <v>10.356731875719218</v>
      </c>
      <c r="GL22" s="518">
        <v>20</v>
      </c>
      <c r="GM22" s="156">
        <v>11.337868480725623</v>
      </c>
      <c r="GN22" s="155">
        <v>12</v>
      </c>
      <c r="GO22" s="156">
        <v>6.8767908309455583</v>
      </c>
      <c r="GP22" s="614">
        <v>18</v>
      </c>
      <c r="GQ22" s="156">
        <v>9.9009900990099009</v>
      </c>
      <c r="GR22" s="155">
        <v>6</v>
      </c>
      <c r="GS22" s="156">
        <v>5.0167224080267561</v>
      </c>
      <c r="GT22" s="155">
        <v>6</v>
      </c>
      <c r="GU22" s="156">
        <v>4.8661800486618008</v>
      </c>
      <c r="GV22" s="155">
        <v>11</v>
      </c>
      <c r="GW22" s="156">
        <v>8.6139389193422087</v>
      </c>
      <c r="GX22" s="155">
        <v>11</v>
      </c>
      <c r="GY22" s="156">
        <v>8.6139389193422087</v>
      </c>
      <c r="GZ22">
        <v>11</v>
      </c>
      <c r="HA22" s="156">
        <v>8.6342229199372049</v>
      </c>
      <c r="HB22" s="518">
        <v>14</v>
      </c>
      <c r="HC22" s="156">
        <v>9.728978457261988</v>
      </c>
      <c r="HD22" s="156">
        <v>13</v>
      </c>
      <c r="HE22" s="156">
        <v>8.5638998682476934</v>
      </c>
      <c r="HF22" s="155">
        <v>19</v>
      </c>
      <c r="HG22" s="156">
        <v>12.402088772845953</v>
      </c>
      <c r="HH22" s="518">
        <v>14</v>
      </c>
      <c r="HI22" s="156">
        <v>8.9115213239974551</v>
      </c>
      <c r="HJ22" s="155">
        <v>14</v>
      </c>
      <c r="HK22" s="156">
        <v>8.5470085470085486</v>
      </c>
      <c r="HL22" s="614">
        <v>12</v>
      </c>
      <c r="HM22" s="156">
        <v>7.0257611241217797</v>
      </c>
      <c r="HN22" s="155">
        <v>13</v>
      </c>
      <c r="HO22" s="156">
        <v>9.6798212956068497</v>
      </c>
      <c r="HP22" s="155">
        <v>16</v>
      </c>
      <c r="HQ22" s="156">
        <v>11.585807385952208</v>
      </c>
      <c r="HR22" s="155">
        <v>9</v>
      </c>
      <c r="HS22" s="156">
        <v>6.3069376313945336</v>
      </c>
      <c r="HT22" s="155">
        <v>13</v>
      </c>
      <c r="HU22" s="156">
        <v>9.1100210231254373</v>
      </c>
      <c r="HV22">
        <v>19</v>
      </c>
      <c r="HW22" s="156">
        <v>13.408609738884968</v>
      </c>
      <c r="HX22" s="518">
        <v>12</v>
      </c>
      <c r="HY22" s="156">
        <v>8.0053368912608409</v>
      </c>
      <c r="HZ22" s="518">
        <v>19</v>
      </c>
      <c r="IA22" s="156">
        <v>11.942174732872408</v>
      </c>
      <c r="IB22" s="155">
        <v>15</v>
      </c>
      <c r="IC22" s="156">
        <v>9.316770186335404</v>
      </c>
      <c r="ID22" s="518">
        <v>16</v>
      </c>
      <c r="IE22" s="156">
        <v>9.5579450418160086</v>
      </c>
      <c r="IF22" s="155">
        <v>10</v>
      </c>
      <c r="IG22" s="156">
        <v>5.7803468208092479</v>
      </c>
      <c r="IH22" s="614">
        <v>21</v>
      </c>
      <c r="II22" s="156">
        <v>11.771300448430493</v>
      </c>
      <c r="IJ22" s="155">
        <v>20</v>
      </c>
      <c r="IK22" s="156">
        <v>10.565240359218173</v>
      </c>
      <c r="IL22" s="155">
        <v>21</v>
      </c>
      <c r="IM22" s="156">
        <v>10.53687907676869</v>
      </c>
      <c r="IN22" s="155">
        <v>16</v>
      </c>
      <c r="IO22" s="156">
        <v>7.7972709551656916</v>
      </c>
      <c r="IP22" s="144">
        <v>20</v>
      </c>
      <c r="IQ22" s="173">
        <v>9.7465886939571149</v>
      </c>
      <c r="IR22">
        <v>18</v>
      </c>
      <c r="IS22" s="156">
        <v>8.9285714285714288</v>
      </c>
      <c r="IT22" s="518">
        <v>14</v>
      </c>
      <c r="IU22" s="156">
        <v>6.6793893129770989</v>
      </c>
      <c r="IV22" s="518">
        <v>35</v>
      </c>
      <c r="IW22" s="156">
        <v>16.099356025758969</v>
      </c>
      <c r="IX22" s="155">
        <v>18</v>
      </c>
      <c r="IY22" s="156">
        <v>7.8260869565217392</v>
      </c>
      <c r="IZ22" s="518">
        <v>23</v>
      </c>
      <c r="JA22" s="156">
        <v>9.7292724196277494</v>
      </c>
      <c r="JB22" s="155">
        <v>20</v>
      </c>
      <c r="JC22" s="156">
        <v>8.1400081400081401</v>
      </c>
      <c r="JD22" s="614">
        <v>21</v>
      </c>
      <c r="JE22" s="156">
        <v>8.0521472392638032</v>
      </c>
    </row>
    <row r="23" spans="1:265" ht="18.95" customHeight="1">
      <c r="A23" s="163" t="s">
        <v>18</v>
      </c>
      <c r="B23" s="155">
        <v>456</v>
      </c>
      <c r="C23" s="156">
        <v>14.764926822950395</v>
      </c>
      <c r="D23" s="155">
        <v>488</v>
      </c>
      <c r="E23" s="156">
        <v>15.035740695094898</v>
      </c>
      <c r="F23" s="155">
        <v>519</v>
      </c>
      <c r="G23" s="156">
        <v>15.070561588942446</v>
      </c>
      <c r="H23" s="155">
        <v>506</v>
      </c>
      <c r="I23" s="156">
        <v>13.834586466165414</v>
      </c>
      <c r="J23">
        <v>510</v>
      </c>
      <c r="K23" s="156">
        <v>14.362555971725477</v>
      </c>
      <c r="L23" s="155">
        <v>517</v>
      </c>
      <c r="M23" s="156">
        <v>13.667124881040499</v>
      </c>
      <c r="N23" s="518">
        <v>576</v>
      </c>
      <c r="O23" s="156">
        <v>14.881798217284588</v>
      </c>
      <c r="P23" s="614">
        <v>517</v>
      </c>
      <c r="Q23" s="156">
        <v>12.909186246847611</v>
      </c>
      <c r="R23" s="518">
        <v>518</v>
      </c>
      <c r="S23" s="156">
        <v>12.457612852023761</v>
      </c>
      <c r="T23" s="614">
        <v>593</v>
      </c>
      <c r="U23" s="156">
        <v>13.567310332204631</v>
      </c>
      <c r="V23" s="155">
        <v>629</v>
      </c>
      <c r="W23" s="156">
        <v>13.519903705614306</v>
      </c>
      <c r="X23" s="155">
        <v>150</v>
      </c>
      <c r="Y23" s="156">
        <v>15.254754398454185</v>
      </c>
      <c r="Z23" s="155">
        <v>145</v>
      </c>
      <c r="AA23" s="156">
        <v>13.940967214690895</v>
      </c>
      <c r="AB23" s="155">
        <v>138</v>
      </c>
      <c r="AC23" s="156">
        <v>12.443642921550946</v>
      </c>
      <c r="AD23" s="155">
        <v>146</v>
      </c>
      <c r="AE23" s="156">
        <v>13.165013525698829</v>
      </c>
      <c r="AF23" s="155">
        <v>166</v>
      </c>
      <c r="AG23" s="156">
        <v>14.474429960326111</v>
      </c>
      <c r="AH23" s="155">
        <v>178</v>
      </c>
      <c r="AI23" s="156">
        <v>14.471544715447154</v>
      </c>
      <c r="AJ23" s="518">
        <v>176</v>
      </c>
      <c r="AK23" s="156">
        <v>13.779065215689345</v>
      </c>
      <c r="AL23" s="155">
        <v>176</v>
      </c>
      <c r="AM23" s="156">
        <v>13.276005129365618</v>
      </c>
      <c r="AN23" s="155">
        <v>172</v>
      </c>
      <c r="AO23" s="156">
        <v>12.199446769274417</v>
      </c>
      <c r="AP23" s="155">
        <v>170</v>
      </c>
      <c r="AQ23" s="156">
        <v>13.779065215689345</v>
      </c>
      <c r="AR23" s="614">
        <v>190</v>
      </c>
      <c r="AS23" s="156">
        <v>11.82400896135416</v>
      </c>
      <c r="AT23" s="155">
        <v>27</v>
      </c>
      <c r="AU23" s="156">
        <v>11.325503355704697</v>
      </c>
      <c r="AV23" s="155">
        <v>33</v>
      </c>
      <c r="AW23" s="156">
        <v>13.095238095238095</v>
      </c>
      <c r="AX23" s="155">
        <v>35</v>
      </c>
      <c r="AY23" s="156">
        <v>12.967765839199703</v>
      </c>
      <c r="AZ23" s="155">
        <v>49</v>
      </c>
      <c r="BA23" s="156">
        <v>18.154872174879586</v>
      </c>
      <c r="BB23" s="155">
        <v>39</v>
      </c>
      <c r="BC23" s="156">
        <v>14.089595375722544</v>
      </c>
      <c r="BD23" s="518">
        <v>41</v>
      </c>
      <c r="BE23" s="156">
        <v>13.157894736842104</v>
      </c>
      <c r="BF23" s="518">
        <v>46</v>
      </c>
      <c r="BG23" s="156">
        <v>14.210688909484089</v>
      </c>
      <c r="BH23" s="155">
        <v>45</v>
      </c>
      <c r="BI23" s="156">
        <v>13.188745603751466</v>
      </c>
      <c r="BJ23" s="518">
        <v>46</v>
      </c>
      <c r="BK23" s="156">
        <v>12.965050732807216</v>
      </c>
      <c r="BL23" s="155">
        <v>54</v>
      </c>
      <c r="BM23" s="156">
        <v>14.453961456102784</v>
      </c>
      <c r="BN23" s="1034">
        <v>59</v>
      </c>
      <c r="BO23" s="156">
        <v>14.974619289340103</v>
      </c>
      <c r="BP23" s="155">
        <v>50</v>
      </c>
      <c r="BQ23" s="156">
        <v>13.8811771238201</v>
      </c>
      <c r="BR23" s="155">
        <v>80</v>
      </c>
      <c r="BS23" s="156">
        <v>21.248339973439574</v>
      </c>
      <c r="BT23" s="155">
        <v>80</v>
      </c>
      <c r="BU23" s="156">
        <v>19.748210318439892</v>
      </c>
      <c r="BV23" s="155">
        <v>65</v>
      </c>
      <c r="BW23" s="156">
        <v>16.045420883732412</v>
      </c>
      <c r="BX23" s="155">
        <v>65</v>
      </c>
      <c r="BY23" s="156">
        <v>15.580057526366252</v>
      </c>
      <c r="BZ23" s="518">
        <v>63</v>
      </c>
      <c r="CA23" s="156">
        <v>14.205186020293123</v>
      </c>
      <c r="CB23" s="518">
        <v>74</v>
      </c>
      <c r="CC23" s="160">
        <v>16.791468118901747</v>
      </c>
      <c r="CD23" s="155">
        <v>74</v>
      </c>
      <c r="CE23" s="160">
        <v>16.595649248710473</v>
      </c>
      <c r="CF23" s="518">
        <v>74</v>
      </c>
      <c r="CG23" s="160">
        <v>16.122004357298476</v>
      </c>
      <c r="CH23" s="155">
        <v>77</v>
      </c>
      <c r="CI23" s="160">
        <v>16.034985422740526</v>
      </c>
      <c r="CJ23" s="614">
        <v>78</v>
      </c>
      <c r="CK23" s="160">
        <v>15.402843601895734</v>
      </c>
      <c r="CL23" s="155">
        <v>61</v>
      </c>
      <c r="CM23" s="156">
        <v>17.722254503195817</v>
      </c>
      <c r="CN23" s="155">
        <v>52</v>
      </c>
      <c r="CO23" s="156">
        <v>14.161220043572985</v>
      </c>
      <c r="CP23" s="155">
        <v>76</v>
      </c>
      <c r="CQ23" s="156">
        <v>19.67892283790782</v>
      </c>
      <c r="CR23" s="155">
        <v>69</v>
      </c>
      <c r="CS23" s="156">
        <v>17.866390471258416</v>
      </c>
      <c r="CT23" s="155">
        <v>68</v>
      </c>
      <c r="CU23" s="156">
        <v>17.113376116773626</v>
      </c>
      <c r="CV23" s="518">
        <v>68</v>
      </c>
      <c r="CW23" s="156">
        <v>15.85820895522388</v>
      </c>
      <c r="CX23" s="156">
        <v>69</v>
      </c>
      <c r="CY23" s="156">
        <v>15.446608462055071</v>
      </c>
      <c r="CZ23" s="155">
        <v>44</v>
      </c>
      <c r="DA23" s="160">
        <v>9.3976932934643322</v>
      </c>
      <c r="DB23" s="518">
        <v>62</v>
      </c>
      <c r="DC23" s="160">
        <v>13.033424427159973</v>
      </c>
      <c r="DD23" s="155">
        <v>63</v>
      </c>
      <c r="DE23" s="156">
        <v>12.572340850129715</v>
      </c>
      <c r="DF23" s="614">
        <v>50</v>
      </c>
      <c r="DG23" s="156">
        <v>9.4643195154268405</v>
      </c>
      <c r="DH23" s="155">
        <v>28</v>
      </c>
      <c r="DI23" s="156">
        <v>11.400651465798045</v>
      </c>
      <c r="DJ23" s="155">
        <v>30</v>
      </c>
      <c r="DK23" s="156">
        <v>11.71875</v>
      </c>
      <c r="DL23" s="155">
        <v>51</v>
      </c>
      <c r="DM23" s="156">
        <v>18.88189559422436</v>
      </c>
      <c r="DN23" s="155">
        <v>41</v>
      </c>
      <c r="DO23" s="156">
        <v>15.179563124768604</v>
      </c>
      <c r="DP23">
        <v>45</v>
      </c>
      <c r="DQ23" s="156">
        <v>16.178321049793276</v>
      </c>
      <c r="DR23" s="518">
        <v>35</v>
      </c>
      <c r="DS23" s="156">
        <v>12.442232492001422</v>
      </c>
      <c r="DT23" s="518">
        <v>35</v>
      </c>
      <c r="DU23" s="156">
        <v>12.098167991704113</v>
      </c>
      <c r="DV23" s="155">
        <v>31</v>
      </c>
      <c r="DW23" s="156">
        <v>10.367892976588628</v>
      </c>
      <c r="DX23" s="518">
        <v>28</v>
      </c>
      <c r="DY23" s="156">
        <v>9.3240093240093245</v>
      </c>
      <c r="DZ23" s="155">
        <v>51</v>
      </c>
      <c r="EA23" s="156">
        <v>16.314779270633395</v>
      </c>
      <c r="EB23" s="614">
        <v>51</v>
      </c>
      <c r="EC23" s="156">
        <v>15.421832476564862</v>
      </c>
      <c r="ED23" s="155">
        <v>59</v>
      </c>
      <c r="EE23" s="156">
        <v>14.672966923650833</v>
      </c>
      <c r="EF23" s="155">
        <v>65</v>
      </c>
      <c r="EG23" s="156">
        <v>15.749939423309911</v>
      </c>
      <c r="EH23" s="155">
        <v>56</v>
      </c>
      <c r="EI23" s="156">
        <v>13.014176156170114</v>
      </c>
      <c r="EJ23" s="155">
        <v>50</v>
      </c>
      <c r="EK23" s="156">
        <v>11.619800139437602</v>
      </c>
      <c r="EL23">
        <v>54</v>
      </c>
      <c r="EM23" s="156">
        <v>12.369717099988547</v>
      </c>
      <c r="EN23" s="518">
        <v>49</v>
      </c>
      <c r="EO23" s="156">
        <v>11.300738007380074</v>
      </c>
      <c r="EP23" s="518">
        <v>71</v>
      </c>
      <c r="EQ23" s="156">
        <v>16.753185464841906</v>
      </c>
      <c r="ER23" s="155">
        <v>63</v>
      </c>
      <c r="ES23" s="156">
        <v>14.62056161522395</v>
      </c>
      <c r="ET23" s="518">
        <v>52</v>
      </c>
      <c r="EU23" s="156">
        <v>11.767368182846798</v>
      </c>
      <c r="EV23" s="155">
        <v>62</v>
      </c>
      <c r="EW23" s="156">
        <v>13.695604152860614</v>
      </c>
      <c r="EX23" s="1034">
        <v>78</v>
      </c>
      <c r="EY23" s="156">
        <v>15.902140672782874</v>
      </c>
      <c r="EZ23" s="155">
        <v>23</v>
      </c>
      <c r="FA23" s="156">
        <v>21.780303030303031</v>
      </c>
      <c r="FB23" s="155">
        <v>13</v>
      </c>
      <c r="FC23" s="156">
        <v>11.57613535173642</v>
      </c>
      <c r="FD23" s="155">
        <v>19</v>
      </c>
      <c r="FE23" s="156">
        <v>16.521739130434781</v>
      </c>
      <c r="FF23" s="155">
        <v>15</v>
      </c>
      <c r="FG23" s="156">
        <v>13.043478260869565</v>
      </c>
      <c r="FH23">
        <v>14</v>
      </c>
      <c r="FI23" s="156">
        <v>11.642411642411643</v>
      </c>
      <c r="FJ23" s="518">
        <v>21</v>
      </c>
      <c r="FK23" s="156">
        <v>15.373352855051245</v>
      </c>
      <c r="FL23" s="518">
        <v>23</v>
      </c>
      <c r="FM23" s="156">
        <v>16.117729502452697</v>
      </c>
      <c r="FN23" s="155">
        <v>17</v>
      </c>
      <c r="FO23" s="156">
        <v>11.038961038961039</v>
      </c>
      <c r="FP23" s="518">
        <v>16</v>
      </c>
      <c r="FQ23" s="156">
        <v>10.088272383354351</v>
      </c>
      <c r="FR23" s="155">
        <v>28</v>
      </c>
      <c r="FS23" s="156">
        <v>17.062766605728214</v>
      </c>
      <c r="FT23" s="614">
        <v>27</v>
      </c>
      <c r="FU23" s="156">
        <v>15.761821366024519</v>
      </c>
      <c r="FV23" s="155">
        <v>10</v>
      </c>
      <c r="FW23" s="156">
        <v>10.683760683760683</v>
      </c>
      <c r="FX23" s="155">
        <v>21</v>
      </c>
      <c r="FY23" s="156">
        <v>21.649484536082475</v>
      </c>
      <c r="FZ23" s="155">
        <v>20</v>
      </c>
      <c r="GA23" s="156">
        <v>19.23076923076923</v>
      </c>
      <c r="GB23" s="155">
        <v>14</v>
      </c>
      <c r="GC23" s="156">
        <v>13.461538461538462</v>
      </c>
      <c r="GD23">
        <v>20</v>
      </c>
      <c r="GE23" s="156">
        <v>18.41620626151013</v>
      </c>
      <c r="GF23" s="518">
        <v>14</v>
      </c>
      <c r="GG23" s="156">
        <v>11.986301369863014</v>
      </c>
      <c r="GH23" s="518">
        <v>17</v>
      </c>
      <c r="GI23" s="156">
        <v>1.0416666666666665</v>
      </c>
      <c r="GJ23" s="155">
        <v>18</v>
      </c>
      <c r="GK23" s="156">
        <v>14.729950900163667</v>
      </c>
      <c r="GL23" s="518">
        <v>17</v>
      </c>
      <c r="GM23" s="156">
        <v>13.428120063191153</v>
      </c>
      <c r="GN23" s="155">
        <v>25</v>
      </c>
      <c r="GO23" s="156">
        <v>18.089725036179448</v>
      </c>
      <c r="GP23" s="614">
        <v>20</v>
      </c>
      <c r="GQ23" s="156">
        <v>13.927576601671309</v>
      </c>
      <c r="GR23" s="155">
        <v>13</v>
      </c>
      <c r="GS23" s="156">
        <v>15.457788347205707</v>
      </c>
      <c r="GT23" s="155">
        <v>15</v>
      </c>
      <c r="GU23" s="156">
        <v>17.064846416382252</v>
      </c>
      <c r="GV23" s="155">
        <v>13</v>
      </c>
      <c r="GW23" s="156">
        <v>14.176663031624864</v>
      </c>
      <c r="GX23" s="155">
        <v>12</v>
      </c>
      <c r="GY23" s="156">
        <v>13.086150490730644</v>
      </c>
      <c r="GZ23">
        <v>12</v>
      </c>
      <c r="HA23" s="156">
        <v>12.164216928535225</v>
      </c>
      <c r="HB23" s="518">
        <v>12</v>
      </c>
      <c r="HC23" s="156">
        <v>11.310084825636192</v>
      </c>
      <c r="HD23" s="156">
        <v>13</v>
      </c>
      <c r="HE23" s="156">
        <v>11.948529411764705</v>
      </c>
      <c r="HF23" s="155">
        <v>10</v>
      </c>
      <c r="HG23" s="156">
        <v>8.7108013937282234</v>
      </c>
      <c r="HH23" s="518">
        <v>12</v>
      </c>
      <c r="HI23" s="156">
        <v>10.08403361344538</v>
      </c>
      <c r="HJ23" s="155">
        <v>16</v>
      </c>
      <c r="HK23" s="156">
        <v>12.441679626749611</v>
      </c>
      <c r="HL23" s="614">
        <v>16</v>
      </c>
      <c r="HM23" s="156">
        <v>11.730205278592376</v>
      </c>
      <c r="HN23" s="155">
        <v>14</v>
      </c>
      <c r="HO23" s="156">
        <v>16.184971098265898</v>
      </c>
      <c r="HP23" s="155">
        <v>10</v>
      </c>
      <c r="HQ23" s="156">
        <v>10.834236186348862</v>
      </c>
      <c r="HR23" s="155">
        <v>11</v>
      </c>
      <c r="HS23" s="156">
        <v>10.65891472868217</v>
      </c>
      <c r="HT23" s="155">
        <v>18</v>
      </c>
      <c r="HU23" s="156">
        <v>17.441860465116278</v>
      </c>
      <c r="HV23">
        <v>11</v>
      </c>
      <c r="HW23" s="156">
        <v>10.328638497652582</v>
      </c>
      <c r="HX23" s="518">
        <v>12</v>
      </c>
      <c r="HY23" s="156">
        <v>9.6696212731668005</v>
      </c>
      <c r="HZ23" s="518">
        <v>27</v>
      </c>
      <c r="IA23" s="156">
        <v>21.721641190667739</v>
      </c>
      <c r="IB23" s="155">
        <v>15</v>
      </c>
      <c r="IC23" s="156">
        <v>11.773940345368917</v>
      </c>
      <c r="ID23" s="518">
        <v>13</v>
      </c>
      <c r="IE23" s="156">
        <v>9.9388379204892967</v>
      </c>
      <c r="IF23" s="155">
        <v>17</v>
      </c>
      <c r="IG23" s="156">
        <v>12.41782322863404</v>
      </c>
      <c r="IH23" s="614">
        <v>27</v>
      </c>
      <c r="II23" s="156">
        <v>18.763029881862401</v>
      </c>
      <c r="IJ23" s="155">
        <v>21</v>
      </c>
      <c r="IK23" s="156">
        <v>14.502762430939226</v>
      </c>
      <c r="IL23" s="155">
        <v>24</v>
      </c>
      <c r="IM23" s="156">
        <v>15.831134564643799</v>
      </c>
      <c r="IN23" s="155">
        <v>20</v>
      </c>
      <c r="IO23" s="156">
        <v>12.554927809165097</v>
      </c>
      <c r="IP23" s="144">
        <v>27</v>
      </c>
      <c r="IQ23" s="173">
        <v>16.949152542372882</v>
      </c>
      <c r="IR23">
        <v>16</v>
      </c>
      <c r="IS23" s="156">
        <v>9.7560975609756095</v>
      </c>
      <c r="IT23" s="518">
        <v>24</v>
      </c>
      <c r="IU23" s="156">
        <v>14.084507042253522</v>
      </c>
      <c r="IV23" s="518">
        <v>25</v>
      </c>
      <c r="IW23" s="156">
        <v>14.425851125216388</v>
      </c>
      <c r="IX23" s="155">
        <v>24</v>
      </c>
      <c r="IY23" s="156">
        <v>13.66742596810934</v>
      </c>
      <c r="IZ23" s="518">
        <v>26</v>
      </c>
      <c r="JA23" s="156">
        <v>14.325068870523415</v>
      </c>
      <c r="JB23" s="155">
        <v>30</v>
      </c>
      <c r="JC23" s="156">
        <v>15.982951518380393</v>
      </c>
      <c r="JD23" s="614">
        <v>33</v>
      </c>
      <c r="JE23" s="156">
        <v>16.467065868263475</v>
      </c>
    </row>
    <row r="24" spans="1:265" ht="18.95" customHeight="1">
      <c r="A24" s="163" t="s">
        <v>19</v>
      </c>
      <c r="B24" s="155">
        <v>473</v>
      </c>
      <c r="C24" s="156">
        <v>20.83425098004669</v>
      </c>
      <c r="D24" s="155">
        <v>451</v>
      </c>
      <c r="E24" s="156">
        <v>19.202111806531274</v>
      </c>
      <c r="F24" s="155">
        <v>478</v>
      </c>
      <c r="G24" s="156">
        <v>20.207998647163272</v>
      </c>
      <c r="H24" s="155">
        <v>456</v>
      </c>
      <c r="I24" s="156">
        <v>17.562102830733679</v>
      </c>
      <c r="J24">
        <v>513</v>
      </c>
      <c r="K24" s="156">
        <v>20.677979765407716</v>
      </c>
      <c r="L24" s="155">
        <v>552</v>
      </c>
      <c r="M24" s="156">
        <v>19.351446099912359</v>
      </c>
      <c r="N24" s="518">
        <v>588</v>
      </c>
      <c r="O24" s="156">
        <v>19.581071630756934</v>
      </c>
      <c r="P24" s="614">
        <v>537</v>
      </c>
      <c r="Q24" s="156">
        <v>16.89369868185107</v>
      </c>
      <c r="R24" s="518">
        <v>608</v>
      </c>
      <c r="S24" s="156">
        <v>18.261548627380311</v>
      </c>
      <c r="T24" s="614">
        <v>633</v>
      </c>
      <c r="U24" s="156">
        <v>18.438146281786143</v>
      </c>
      <c r="V24" s="155">
        <v>615</v>
      </c>
      <c r="W24" s="156">
        <v>17.595559624628063</v>
      </c>
      <c r="X24" s="155">
        <v>129</v>
      </c>
      <c r="Y24" s="156">
        <v>17.783291976840363</v>
      </c>
      <c r="Z24" s="155">
        <v>125</v>
      </c>
      <c r="AA24" s="156">
        <v>16.421439831844456</v>
      </c>
      <c r="AB24" s="155">
        <v>134</v>
      </c>
      <c r="AC24" s="156">
        <v>17.323852617970264</v>
      </c>
      <c r="AD24" s="155">
        <v>130</v>
      </c>
      <c r="AE24" s="156">
        <v>16.806722689075631</v>
      </c>
      <c r="AF24" s="155">
        <v>142</v>
      </c>
      <c r="AG24" s="156">
        <v>17.695806592311047</v>
      </c>
      <c r="AH24" s="155">
        <v>159</v>
      </c>
      <c r="AI24" s="156">
        <v>17.668629847760862</v>
      </c>
      <c r="AJ24" s="518">
        <v>170</v>
      </c>
      <c r="AK24" s="156">
        <v>17.823443069825959</v>
      </c>
      <c r="AL24" s="155">
        <v>160</v>
      </c>
      <c r="AM24" s="156">
        <v>15.635688458907456</v>
      </c>
      <c r="AN24" s="155">
        <v>178</v>
      </c>
      <c r="AO24" s="156">
        <v>16.627744044838863</v>
      </c>
      <c r="AP24" s="155">
        <v>167</v>
      </c>
      <c r="AQ24" s="156">
        <v>17.823443069825959</v>
      </c>
      <c r="AR24" s="614">
        <v>189</v>
      </c>
      <c r="AS24" s="156">
        <v>16.612463742638656</v>
      </c>
      <c r="AT24" s="155">
        <v>33</v>
      </c>
      <c r="AU24" s="156">
        <v>19.219569015725103</v>
      </c>
      <c r="AV24" s="155">
        <v>41</v>
      </c>
      <c r="AW24" s="156">
        <v>23.60391479562464</v>
      </c>
      <c r="AX24" s="155">
        <v>42</v>
      </c>
      <c r="AY24" s="156">
        <v>23.796033994334277</v>
      </c>
      <c r="AZ24" s="155">
        <v>38</v>
      </c>
      <c r="BA24" s="156">
        <v>21.52974504249292</v>
      </c>
      <c r="BB24" s="155">
        <v>42</v>
      </c>
      <c r="BC24" s="156">
        <v>22.477923468022478</v>
      </c>
      <c r="BD24" s="518">
        <v>36</v>
      </c>
      <c r="BE24" s="156">
        <v>15.915119363395226</v>
      </c>
      <c r="BF24" s="518">
        <v>50</v>
      </c>
      <c r="BG24" s="156">
        <v>21.114864864864863</v>
      </c>
      <c r="BH24" s="155">
        <v>49</v>
      </c>
      <c r="BI24" s="156">
        <v>19.52191235059761</v>
      </c>
      <c r="BJ24" s="518">
        <v>39</v>
      </c>
      <c r="BK24" s="156">
        <v>14.919663351185923</v>
      </c>
      <c r="BL24" s="155">
        <v>60</v>
      </c>
      <c r="BM24" s="156">
        <v>21.54398563734291</v>
      </c>
      <c r="BN24" s="1034">
        <v>51</v>
      </c>
      <c r="BO24" s="156">
        <v>17.745302713987474</v>
      </c>
      <c r="BP24" s="155">
        <v>70</v>
      </c>
      <c r="BQ24" s="156">
        <v>25.974025974025974</v>
      </c>
      <c r="BR24" s="155">
        <v>60</v>
      </c>
      <c r="BS24" s="156">
        <v>21.810250817884405</v>
      </c>
      <c r="BT24" s="155">
        <v>59</v>
      </c>
      <c r="BU24" s="156">
        <v>21.884272997032642</v>
      </c>
      <c r="BV24" s="155">
        <v>54</v>
      </c>
      <c r="BW24" s="156">
        <v>20.029673590504451</v>
      </c>
      <c r="BX24" s="155">
        <v>63</v>
      </c>
      <c r="BY24" s="156">
        <v>21.852237252861602</v>
      </c>
      <c r="BZ24" s="518">
        <v>85</v>
      </c>
      <c r="CA24" s="156">
        <v>26.186075169439309</v>
      </c>
      <c r="CB24" s="518">
        <v>76</v>
      </c>
      <c r="CC24" s="160">
        <v>21.770266399312519</v>
      </c>
      <c r="CD24" s="155">
        <v>63</v>
      </c>
      <c r="CE24" s="160">
        <v>16.885553470919323</v>
      </c>
      <c r="CF24" s="518">
        <v>96</v>
      </c>
      <c r="CG24" s="160">
        <v>24.864024864024863</v>
      </c>
      <c r="CH24" s="155">
        <v>83</v>
      </c>
      <c r="CI24" s="160">
        <v>20.922611545248298</v>
      </c>
      <c r="CJ24" s="614">
        <v>65</v>
      </c>
      <c r="CK24" s="160">
        <v>16.033547113961518</v>
      </c>
      <c r="CL24" s="155">
        <v>54</v>
      </c>
      <c r="CM24" s="156">
        <v>21.978021978021978</v>
      </c>
      <c r="CN24" s="155">
        <v>60</v>
      </c>
      <c r="CO24" s="156">
        <v>24.203307785397339</v>
      </c>
      <c r="CP24" s="155">
        <v>53</v>
      </c>
      <c r="CQ24" s="156">
        <v>20.956899960458678</v>
      </c>
      <c r="CR24" s="155">
        <v>48</v>
      </c>
      <c r="CS24" s="156">
        <v>18.979833926453143</v>
      </c>
      <c r="CT24" s="155">
        <v>56</v>
      </c>
      <c r="CU24" s="156">
        <v>21.080368906455863</v>
      </c>
      <c r="CV24" s="518">
        <v>59</v>
      </c>
      <c r="CW24" s="156">
        <v>18.789808917197451</v>
      </c>
      <c r="CX24" s="156">
        <v>54</v>
      </c>
      <c r="CY24" s="156">
        <v>16.22596153846154</v>
      </c>
      <c r="CZ24" s="155">
        <v>56</v>
      </c>
      <c r="DA24" s="160">
        <v>15.904572564612327</v>
      </c>
      <c r="DB24" s="518">
        <v>73</v>
      </c>
      <c r="DC24" s="160">
        <v>19.687162891046388</v>
      </c>
      <c r="DD24" s="155">
        <v>77</v>
      </c>
      <c r="DE24" s="156">
        <v>19.87609705730511</v>
      </c>
      <c r="DF24" s="614">
        <v>78</v>
      </c>
      <c r="DG24" s="156">
        <v>19.51951951951952</v>
      </c>
      <c r="DH24" s="155">
        <v>38</v>
      </c>
      <c r="DI24" s="156">
        <v>21.408450704225352</v>
      </c>
      <c r="DJ24" s="155">
        <v>30</v>
      </c>
      <c r="DK24" s="156">
        <v>15.831134564643799</v>
      </c>
      <c r="DL24" s="155">
        <v>41</v>
      </c>
      <c r="DM24" s="156">
        <v>22.367703218767048</v>
      </c>
      <c r="DN24" s="155">
        <v>28</v>
      </c>
      <c r="DO24" s="156">
        <v>15.275504637206765</v>
      </c>
      <c r="DP24">
        <v>43</v>
      </c>
      <c r="DQ24" s="156">
        <v>22.34346583528189</v>
      </c>
      <c r="DR24" s="518">
        <v>47</v>
      </c>
      <c r="DS24" s="156">
        <v>19.81450252951096</v>
      </c>
      <c r="DT24" s="518">
        <v>63</v>
      </c>
      <c r="DU24" s="156">
        <v>26.184538653366584</v>
      </c>
      <c r="DV24" s="155">
        <v>38</v>
      </c>
      <c r="DW24" s="156">
        <v>15.212169735788631</v>
      </c>
      <c r="DX24" s="518">
        <v>43</v>
      </c>
      <c r="DY24" s="156">
        <v>16.263237518910742</v>
      </c>
      <c r="DZ24" s="155">
        <v>48</v>
      </c>
      <c r="EA24" s="156">
        <v>18.045112781954888</v>
      </c>
      <c r="EB24" s="614">
        <v>54</v>
      </c>
      <c r="EC24" s="156">
        <v>20.377358490566039</v>
      </c>
      <c r="ED24" s="155">
        <v>59</v>
      </c>
      <c r="EE24" s="156">
        <v>19.497686715135494</v>
      </c>
      <c r="EF24" s="155">
        <v>59</v>
      </c>
      <c r="EG24" s="156">
        <v>18.813775510204081</v>
      </c>
      <c r="EH24" s="155">
        <v>59</v>
      </c>
      <c r="EI24" s="156">
        <v>18.647281921618205</v>
      </c>
      <c r="EJ24" s="155">
        <v>82</v>
      </c>
      <c r="EK24" s="156">
        <v>25.916561314791402</v>
      </c>
      <c r="EL24">
        <v>73</v>
      </c>
      <c r="EM24" s="156">
        <v>22.017795204343237</v>
      </c>
      <c r="EN24" s="518">
        <v>58</v>
      </c>
      <c r="EO24" s="156">
        <v>15.650296815974096</v>
      </c>
      <c r="EP24" s="518">
        <v>82</v>
      </c>
      <c r="EQ24" s="156">
        <v>21.177685950413224</v>
      </c>
      <c r="ER24" s="155">
        <v>71</v>
      </c>
      <c r="ES24" s="156">
        <v>17.71899176441228</v>
      </c>
      <c r="ET24" s="518">
        <v>73</v>
      </c>
      <c r="EU24" s="156">
        <v>17.993591323638157</v>
      </c>
      <c r="EV24" s="155">
        <v>84</v>
      </c>
      <c r="EW24" s="156">
        <v>20.314389359129386</v>
      </c>
      <c r="EX24" s="1034">
        <v>64</v>
      </c>
      <c r="EY24" s="156">
        <v>16.12496850592089</v>
      </c>
      <c r="EZ24" s="155">
        <v>20</v>
      </c>
      <c r="FA24" s="156">
        <v>26.631158455392811</v>
      </c>
      <c r="FB24" s="155">
        <v>16</v>
      </c>
      <c r="FC24" s="156">
        <v>21.02496714848883</v>
      </c>
      <c r="FD24" s="155">
        <v>17</v>
      </c>
      <c r="FE24" s="156">
        <v>21.683673469387756</v>
      </c>
      <c r="FF24" s="155">
        <v>12</v>
      </c>
      <c r="FG24" s="156">
        <v>15.306122448979592</v>
      </c>
      <c r="FH24">
        <v>18</v>
      </c>
      <c r="FI24" s="156">
        <v>22.045315370483774</v>
      </c>
      <c r="FJ24" s="518">
        <v>26</v>
      </c>
      <c r="FK24" s="156">
        <v>26.666666666666668</v>
      </c>
      <c r="FL24" s="518">
        <v>25</v>
      </c>
      <c r="FM24" s="156">
        <v>24.201355275895452</v>
      </c>
      <c r="FN24" s="155">
        <v>25</v>
      </c>
      <c r="FO24" s="156">
        <v>23.386342376052387</v>
      </c>
      <c r="FP24" s="518">
        <v>19</v>
      </c>
      <c r="FQ24" s="156">
        <v>16.725352112676056</v>
      </c>
      <c r="FR24" s="155">
        <v>23</v>
      </c>
      <c r="FS24" s="156">
        <v>19.071310116086234</v>
      </c>
      <c r="FT24" s="614">
        <v>17</v>
      </c>
      <c r="FU24" s="156">
        <v>13.250194855806702</v>
      </c>
      <c r="FV24" s="155">
        <v>18</v>
      </c>
      <c r="FW24" s="156">
        <v>26.666666666666668</v>
      </c>
      <c r="FX24" s="155">
        <v>18</v>
      </c>
      <c r="FY24" s="156">
        <v>26.354319180087849</v>
      </c>
      <c r="FZ24" s="155">
        <v>19</v>
      </c>
      <c r="GA24" s="156">
        <v>28.83156297420334</v>
      </c>
      <c r="GB24" s="155">
        <v>16</v>
      </c>
      <c r="GC24" s="156">
        <v>24.279210925644918</v>
      </c>
      <c r="GD24">
        <v>27</v>
      </c>
      <c r="GE24" s="156">
        <v>38.352272727272727</v>
      </c>
      <c r="GF24" s="518">
        <v>26</v>
      </c>
      <c r="GG24" s="156">
        <v>30.162412993039442</v>
      </c>
      <c r="GH24" s="518">
        <v>20</v>
      </c>
      <c r="GI24" s="156">
        <v>1.6680567139282736</v>
      </c>
      <c r="GJ24" s="155">
        <v>25</v>
      </c>
      <c r="GK24" s="156">
        <v>27.085590465872155</v>
      </c>
      <c r="GL24" s="518">
        <v>22</v>
      </c>
      <c r="GM24" s="156">
        <v>20.657276995305164</v>
      </c>
      <c r="GN24" s="155">
        <v>26</v>
      </c>
      <c r="GO24" s="156">
        <v>24.667931688804554</v>
      </c>
      <c r="GP24" s="614">
        <v>21</v>
      </c>
      <c r="GQ24" s="156">
        <v>19.811320754716981</v>
      </c>
      <c r="GR24" s="155">
        <v>16</v>
      </c>
      <c r="GS24" s="156">
        <v>26.186579378068739</v>
      </c>
      <c r="GT24" s="155">
        <v>10</v>
      </c>
      <c r="GU24" s="156">
        <v>15.527950310559007</v>
      </c>
      <c r="GV24" s="155">
        <v>13</v>
      </c>
      <c r="GW24" s="156">
        <v>19.461077844311376</v>
      </c>
      <c r="GX24" s="155">
        <v>17</v>
      </c>
      <c r="GY24" s="156">
        <v>25.449101796407184</v>
      </c>
      <c r="GZ24">
        <v>15</v>
      </c>
      <c r="HA24" s="156">
        <v>21.645021645021647</v>
      </c>
      <c r="HB24" s="518">
        <v>18</v>
      </c>
      <c r="HC24" s="156">
        <v>22.5</v>
      </c>
      <c r="HD24" s="156">
        <v>20</v>
      </c>
      <c r="HE24" s="156">
        <v>24.570024570024568</v>
      </c>
      <c r="HF24" s="155">
        <v>7</v>
      </c>
      <c r="HG24" s="156">
        <v>8.0924855491329488</v>
      </c>
      <c r="HH24" s="518">
        <v>16</v>
      </c>
      <c r="HI24" s="156">
        <v>16.701461377870562</v>
      </c>
      <c r="HJ24" s="155">
        <v>20</v>
      </c>
      <c r="HK24" s="156">
        <v>20.14098690835851</v>
      </c>
      <c r="HL24" s="614">
        <v>22</v>
      </c>
      <c r="HM24" s="156">
        <v>22.177419354838712</v>
      </c>
      <c r="HN24" s="155">
        <v>14</v>
      </c>
      <c r="HO24" s="156">
        <v>22.690437601296598</v>
      </c>
      <c r="HP24" s="155">
        <v>7</v>
      </c>
      <c r="HQ24" s="156">
        <v>10.670731707317072</v>
      </c>
      <c r="HR24" s="155">
        <v>23</v>
      </c>
      <c r="HS24" s="156">
        <v>34.795763993948562</v>
      </c>
      <c r="HT24" s="155">
        <v>8</v>
      </c>
      <c r="HU24" s="156">
        <v>12.10287443267776</v>
      </c>
      <c r="HV24">
        <v>10</v>
      </c>
      <c r="HW24" s="156">
        <v>14.461315979754158</v>
      </c>
      <c r="HX24" s="518">
        <v>13</v>
      </c>
      <c r="HY24" s="156">
        <v>16.089108910891088</v>
      </c>
      <c r="HZ24" s="518">
        <v>13</v>
      </c>
      <c r="IA24" s="156">
        <v>14.942528735632184</v>
      </c>
      <c r="IB24" s="155">
        <v>19</v>
      </c>
      <c r="IC24" s="156">
        <v>19.709543568464731</v>
      </c>
      <c r="ID24" s="518">
        <v>15</v>
      </c>
      <c r="IE24" s="156">
        <v>14.705882352941176</v>
      </c>
      <c r="IF24" s="155">
        <v>18</v>
      </c>
      <c r="IG24" s="156">
        <v>16.605166051660518</v>
      </c>
      <c r="IH24" s="614">
        <v>29</v>
      </c>
      <c r="II24" s="156">
        <v>25.460930640913084</v>
      </c>
      <c r="IJ24" s="155">
        <v>22</v>
      </c>
      <c r="IK24" s="156">
        <v>19.555555555555557</v>
      </c>
      <c r="IL24" s="155">
        <v>25</v>
      </c>
      <c r="IM24" s="156">
        <v>22.06531332744925</v>
      </c>
      <c r="IN24" s="155">
        <v>18</v>
      </c>
      <c r="IO24" s="156">
        <v>15.517241379310345</v>
      </c>
      <c r="IP24" s="144">
        <v>23</v>
      </c>
      <c r="IQ24" s="173">
        <v>19.827586206896552</v>
      </c>
      <c r="IR24">
        <v>24</v>
      </c>
      <c r="IS24" s="156">
        <v>19.488428745432401</v>
      </c>
      <c r="IT24" s="518">
        <v>25</v>
      </c>
      <c r="IU24" s="156">
        <v>18.450184501845019</v>
      </c>
      <c r="IV24" s="518">
        <v>15</v>
      </c>
      <c r="IW24" s="156">
        <v>10.714285714285714</v>
      </c>
      <c r="IX24" s="155">
        <v>24</v>
      </c>
      <c r="IY24" s="156">
        <v>16.371077762619372</v>
      </c>
      <c r="IZ24" s="518">
        <v>34</v>
      </c>
      <c r="JA24" s="156">
        <v>22.280471821756226</v>
      </c>
      <c r="JB24" s="155">
        <v>27</v>
      </c>
      <c r="JC24" s="156">
        <v>17.601043024771837</v>
      </c>
      <c r="JD24" s="614">
        <v>25</v>
      </c>
      <c r="JE24" s="156">
        <v>16.046213093709884</v>
      </c>
    </row>
    <row r="25" spans="1:265" ht="18.95" customHeight="1">
      <c r="A25" s="167" t="s">
        <v>165</v>
      </c>
      <c r="B25" s="148">
        <v>633</v>
      </c>
      <c r="C25" s="115">
        <v>31.971311682408203</v>
      </c>
      <c r="D25" s="148">
        <v>621</v>
      </c>
      <c r="E25" s="115">
        <v>31.365220465680085</v>
      </c>
      <c r="F25" s="85">
        <v>577</v>
      </c>
      <c r="G25" s="115">
        <v>28.155955692187575</v>
      </c>
      <c r="H25" s="148">
        <v>624</v>
      </c>
      <c r="I25" s="156">
        <v>30.640805303216304</v>
      </c>
      <c r="J25">
        <v>589</v>
      </c>
      <c r="K25" s="156">
        <v>28.828740639224709</v>
      </c>
      <c r="L25" s="155">
        <v>565</v>
      </c>
      <c r="M25" s="156">
        <v>28.144458281444582</v>
      </c>
      <c r="N25" s="518">
        <v>603</v>
      </c>
      <c r="O25" s="156">
        <v>29.446234983885144</v>
      </c>
      <c r="P25" s="614">
        <v>538</v>
      </c>
      <c r="Q25" s="156">
        <v>25.309309874394316</v>
      </c>
      <c r="R25" s="518">
        <v>585</v>
      </c>
      <c r="S25" s="156">
        <v>26.062550120288691</v>
      </c>
      <c r="T25" s="614">
        <v>619</v>
      </c>
      <c r="U25" s="156">
        <v>25.743397795799542</v>
      </c>
      <c r="V25" s="155">
        <v>650</v>
      </c>
      <c r="W25" s="156">
        <v>25.46423254720677</v>
      </c>
      <c r="X25" s="85">
        <v>198</v>
      </c>
      <c r="Y25" s="115">
        <v>31.781701444622794</v>
      </c>
      <c r="Z25" s="85">
        <v>182</v>
      </c>
      <c r="AA25" s="115">
        <v>29.213483146067414</v>
      </c>
      <c r="AB25" s="148">
        <v>167</v>
      </c>
      <c r="AC25" s="115">
        <v>26.257861635220127</v>
      </c>
      <c r="AD25" s="148">
        <v>177</v>
      </c>
      <c r="AE25" s="156">
        <v>27.830188679245282</v>
      </c>
      <c r="AF25" s="155">
        <v>168</v>
      </c>
      <c r="AG25" s="156">
        <v>26.590693257359924</v>
      </c>
      <c r="AH25" s="155">
        <v>169</v>
      </c>
      <c r="AI25" s="156">
        <v>26.422764227642279</v>
      </c>
      <c r="AJ25" s="518">
        <v>179</v>
      </c>
      <c r="AK25" s="156">
        <v>27.129433161564112</v>
      </c>
      <c r="AL25" s="155">
        <v>171</v>
      </c>
      <c r="AM25" s="156">
        <v>24.843818102571554</v>
      </c>
      <c r="AN25" s="155">
        <v>195</v>
      </c>
      <c r="AO25" s="156">
        <v>27.147431435333424</v>
      </c>
      <c r="AP25" s="155">
        <v>176</v>
      </c>
      <c r="AQ25" s="156">
        <v>27.129433161564112</v>
      </c>
      <c r="AR25" s="614">
        <v>173</v>
      </c>
      <c r="AS25" s="156">
        <v>21.203578869959554</v>
      </c>
      <c r="AT25" s="85">
        <v>57</v>
      </c>
      <c r="AU25" s="115">
        <v>36.845507433742725</v>
      </c>
      <c r="AV25" s="85">
        <v>46</v>
      </c>
      <c r="AW25" s="85">
        <v>29.734970911441501</v>
      </c>
      <c r="AX25" s="85">
        <v>57</v>
      </c>
      <c r="AY25" s="85">
        <v>36.19047619047619</v>
      </c>
      <c r="AZ25" s="148">
        <v>41</v>
      </c>
      <c r="BA25" s="156">
        <v>26.031746031746032</v>
      </c>
      <c r="BB25" s="155">
        <v>52</v>
      </c>
      <c r="BC25" s="156">
        <v>33.354714560615783</v>
      </c>
      <c r="BD25" s="518">
        <v>39</v>
      </c>
      <c r="BE25" s="156">
        <v>25.641025641025639</v>
      </c>
      <c r="BF25" s="518">
        <v>50</v>
      </c>
      <c r="BG25" s="156">
        <v>31.725888324873093</v>
      </c>
      <c r="BH25" s="155">
        <v>43</v>
      </c>
      <c r="BI25" s="156">
        <v>26.33190447030006</v>
      </c>
      <c r="BJ25" s="518">
        <v>46</v>
      </c>
      <c r="BK25" s="156">
        <v>26.391279403327598</v>
      </c>
      <c r="BL25" s="155">
        <v>55</v>
      </c>
      <c r="BM25" s="156">
        <v>29.842647856755292</v>
      </c>
      <c r="BN25" s="1034">
        <v>48</v>
      </c>
      <c r="BO25" s="156">
        <v>23.880597014925375</v>
      </c>
      <c r="BP25" s="148">
        <v>70</v>
      </c>
      <c r="BQ25" s="85">
        <v>29.573299535276721</v>
      </c>
      <c r="BR25" s="85">
        <v>81</v>
      </c>
      <c r="BS25" s="115">
        <v>34.220532319391637</v>
      </c>
      <c r="BT25" s="85">
        <v>58</v>
      </c>
      <c r="BU25" s="115">
        <v>23.162939297124602</v>
      </c>
      <c r="BV25" s="148">
        <v>88</v>
      </c>
      <c r="BW25" s="156">
        <v>35.143769968051117</v>
      </c>
      <c r="BX25" s="155">
        <v>69</v>
      </c>
      <c r="BY25" s="156">
        <v>28.054482618418376</v>
      </c>
      <c r="BZ25" s="518">
        <v>70</v>
      </c>
      <c r="CA25" s="156">
        <v>29.009531703273932</v>
      </c>
      <c r="CB25" s="518">
        <v>80</v>
      </c>
      <c r="CC25" s="160">
        <v>33.236393851267138</v>
      </c>
      <c r="CD25" s="155">
        <v>53</v>
      </c>
      <c r="CE25" s="160">
        <v>21.483583299554116</v>
      </c>
      <c r="CF25" s="518">
        <v>77</v>
      </c>
      <c r="CG25" s="160">
        <v>29.58125240107568</v>
      </c>
      <c r="CH25" s="155">
        <v>87</v>
      </c>
      <c r="CI25" s="160">
        <v>31.763417305585982</v>
      </c>
      <c r="CJ25" s="614">
        <v>92</v>
      </c>
      <c r="CK25" s="160">
        <v>32.337434094903344</v>
      </c>
      <c r="CL25" s="148">
        <v>67</v>
      </c>
      <c r="CM25" s="115">
        <v>30.91832025842178</v>
      </c>
      <c r="CN25" s="85">
        <v>78</v>
      </c>
      <c r="CO25" s="115">
        <v>35.994462390401473</v>
      </c>
      <c r="CP25" s="148">
        <v>68</v>
      </c>
      <c r="CQ25" s="115">
        <v>30.438675022381378</v>
      </c>
      <c r="CR25" s="148">
        <v>63</v>
      </c>
      <c r="CS25" s="156">
        <v>28.200537153088629</v>
      </c>
      <c r="CT25" s="155">
        <v>61</v>
      </c>
      <c r="CU25" s="156">
        <v>27.502254283137962</v>
      </c>
      <c r="CV25" s="518">
        <v>71</v>
      </c>
      <c r="CW25" s="156">
        <v>33.938814531548758</v>
      </c>
      <c r="CX25" s="156">
        <v>57</v>
      </c>
      <c r="CY25" s="156">
        <v>26.937618147448013</v>
      </c>
      <c r="CZ25" s="155">
        <v>52</v>
      </c>
      <c r="DA25" s="160">
        <v>23.465703971119133</v>
      </c>
      <c r="DB25" s="518">
        <v>60</v>
      </c>
      <c r="DC25" s="160">
        <v>25.167785234899327</v>
      </c>
      <c r="DD25" s="155">
        <v>64</v>
      </c>
      <c r="DE25" s="156">
        <v>24.710424710424711</v>
      </c>
      <c r="DF25" s="614">
        <v>68</v>
      </c>
      <c r="DG25" s="156">
        <v>24.087849805171803</v>
      </c>
      <c r="DH25" s="148">
        <v>51</v>
      </c>
      <c r="DI25" s="115">
        <v>31.230863441518679</v>
      </c>
      <c r="DJ25" s="85">
        <v>44</v>
      </c>
      <c r="DK25" s="115">
        <v>26.944274341702389</v>
      </c>
      <c r="DL25" s="85">
        <v>57</v>
      </c>
      <c r="DM25" s="115">
        <v>33.908387864366446</v>
      </c>
      <c r="DN25" s="148">
        <v>57</v>
      </c>
      <c r="DO25" s="156">
        <v>33.908387864366446</v>
      </c>
      <c r="DP25">
        <v>56</v>
      </c>
      <c r="DQ25" s="156">
        <v>34.219370608004887</v>
      </c>
      <c r="DR25" s="518">
        <v>45</v>
      </c>
      <c r="DS25" s="156">
        <v>28.427037271004423</v>
      </c>
      <c r="DT25" s="518">
        <v>48</v>
      </c>
      <c r="DU25" s="156">
        <v>30.05635566687539</v>
      </c>
      <c r="DV25" s="155">
        <v>44</v>
      </c>
      <c r="DW25" s="156">
        <v>26.378896882494004</v>
      </c>
      <c r="DX25" s="518">
        <v>42</v>
      </c>
      <c r="DY25" s="156">
        <v>23.958927552766685</v>
      </c>
      <c r="DZ25" s="155">
        <v>56</v>
      </c>
      <c r="EA25" s="156">
        <v>28.455284552845526</v>
      </c>
      <c r="EB25" s="614">
        <v>58</v>
      </c>
      <c r="EC25" s="156">
        <v>27.751196172248804</v>
      </c>
      <c r="ED25" s="148">
        <v>91</v>
      </c>
      <c r="EE25" s="115">
        <v>34.959661928543987</v>
      </c>
      <c r="EF25" s="85">
        <v>103</v>
      </c>
      <c r="EG25" s="115">
        <v>39.569727237802539</v>
      </c>
      <c r="EH25" s="148">
        <v>81</v>
      </c>
      <c r="EI25" s="115">
        <v>30.089153046062407</v>
      </c>
      <c r="EJ25" s="148">
        <v>85</v>
      </c>
      <c r="EK25" s="156">
        <v>31.575037147102528</v>
      </c>
      <c r="EL25">
        <v>81</v>
      </c>
      <c r="EM25" s="156">
        <v>28.708133971291865</v>
      </c>
      <c r="EN25" s="518">
        <v>87</v>
      </c>
      <c r="EO25" s="156">
        <v>31.62486368593239</v>
      </c>
      <c r="EP25" s="518">
        <v>88</v>
      </c>
      <c r="EQ25" s="156">
        <v>32.187271397220194</v>
      </c>
      <c r="ER25" s="155">
        <v>70</v>
      </c>
      <c r="ES25" s="156">
        <v>24.673951357067324</v>
      </c>
      <c r="ET25" s="518">
        <v>75</v>
      </c>
      <c r="EU25" s="156">
        <v>24.84266313348791</v>
      </c>
      <c r="EV25" s="155">
        <v>66</v>
      </c>
      <c r="EW25" s="156">
        <v>20.618556701030929</v>
      </c>
      <c r="EX25" s="1034">
        <v>76</v>
      </c>
      <c r="EY25" s="156">
        <v>22.815971179825876</v>
      </c>
      <c r="EZ25" s="148">
        <v>29</v>
      </c>
      <c r="FA25" s="115">
        <v>45.59748427672956</v>
      </c>
      <c r="FB25" s="85">
        <v>15</v>
      </c>
      <c r="FC25" s="115">
        <v>23.584905660377359</v>
      </c>
      <c r="FD25" s="85">
        <v>25</v>
      </c>
      <c r="FE25" s="115">
        <v>37.593984962406012</v>
      </c>
      <c r="FF25" s="148">
        <v>20</v>
      </c>
      <c r="FG25" s="156">
        <v>30.075187969924812</v>
      </c>
      <c r="FH25">
        <v>19</v>
      </c>
      <c r="FI25" s="156">
        <v>28.766086298258895</v>
      </c>
      <c r="FJ25" s="518">
        <v>11</v>
      </c>
      <c r="FK25" s="156">
        <v>16.176470588235293</v>
      </c>
      <c r="FL25" s="518">
        <v>19</v>
      </c>
      <c r="FM25" s="156">
        <v>27.696793002915452</v>
      </c>
      <c r="FN25" s="155">
        <v>20</v>
      </c>
      <c r="FO25" s="156">
        <v>28.571428571428573</v>
      </c>
      <c r="FP25" s="518">
        <v>21</v>
      </c>
      <c r="FQ25" s="156">
        <v>28.112449799196785</v>
      </c>
      <c r="FR25" s="155">
        <v>19</v>
      </c>
      <c r="FS25" s="156">
        <v>23.75</v>
      </c>
      <c r="FT25" s="614">
        <v>36</v>
      </c>
      <c r="FU25" s="156">
        <v>42.007001166861144</v>
      </c>
      <c r="FV25" s="148">
        <v>20</v>
      </c>
      <c r="FW25" s="115">
        <v>36.83241252302026</v>
      </c>
      <c r="FX25" s="85">
        <v>19</v>
      </c>
      <c r="FY25" s="115">
        <v>34.990791896869247</v>
      </c>
      <c r="FZ25" s="85">
        <v>8</v>
      </c>
      <c r="GA25" s="115">
        <v>12.8</v>
      </c>
      <c r="GB25" s="148">
        <v>23</v>
      </c>
      <c r="GC25" s="156">
        <v>36.799999999999997</v>
      </c>
      <c r="GD25">
        <v>25</v>
      </c>
      <c r="GE25" s="156">
        <v>41.118421052631582</v>
      </c>
      <c r="GF25" s="518">
        <v>19</v>
      </c>
      <c r="GG25" s="156">
        <v>32.478632478632477</v>
      </c>
      <c r="GH25" s="518">
        <v>21</v>
      </c>
      <c r="GI25" s="156">
        <v>2.3102310231023102</v>
      </c>
      <c r="GJ25" s="155">
        <v>13</v>
      </c>
      <c r="GK25" s="156">
        <v>22.687609075043628</v>
      </c>
      <c r="GL25" s="518">
        <v>19</v>
      </c>
      <c r="GM25" s="156">
        <v>30.015797788309637</v>
      </c>
      <c r="GN25" s="155">
        <v>20</v>
      </c>
      <c r="GO25" s="156">
        <v>29.806259314456035</v>
      </c>
      <c r="GP25" s="614">
        <v>18</v>
      </c>
      <c r="GQ25" s="156">
        <v>24</v>
      </c>
      <c r="GR25" s="148">
        <v>13</v>
      </c>
      <c r="GS25" s="115">
        <v>24.344569288389515</v>
      </c>
      <c r="GT25" s="85">
        <v>12</v>
      </c>
      <c r="GU25" s="115">
        <v>22.471910112359552</v>
      </c>
      <c r="GV25" s="148">
        <v>17</v>
      </c>
      <c r="GW25" s="115">
        <v>30.575539568345324</v>
      </c>
      <c r="GX25" s="148">
        <v>18</v>
      </c>
      <c r="GY25" s="156">
        <v>32.374100719424462</v>
      </c>
      <c r="GZ25">
        <v>15</v>
      </c>
      <c r="HA25" s="156">
        <v>26.737967914438503</v>
      </c>
      <c r="HB25" s="518">
        <v>10</v>
      </c>
      <c r="HC25" s="156">
        <v>18.083182640144667</v>
      </c>
      <c r="HD25" s="156">
        <v>14</v>
      </c>
      <c r="HE25" s="156">
        <v>23.890784982935156</v>
      </c>
      <c r="HF25" s="155">
        <v>22</v>
      </c>
      <c r="HG25" s="156">
        <v>36.184210526315788</v>
      </c>
      <c r="HH25" s="518">
        <v>9</v>
      </c>
      <c r="HI25" s="156">
        <v>14.469453376205788</v>
      </c>
      <c r="HJ25" s="155">
        <v>20</v>
      </c>
      <c r="HK25" s="156">
        <v>30.03003003003003</v>
      </c>
      <c r="HL25" s="614">
        <v>21</v>
      </c>
      <c r="HM25" s="156">
        <v>29.329608938547487</v>
      </c>
      <c r="HN25" s="148">
        <v>15</v>
      </c>
      <c r="HO25" s="85">
        <v>27.124773960216999</v>
      </c>
      <c r="HP25" s="85">
        <v>19</v>
      </c>
      <c r="HQ25" s="85">
        <v>34.358047016274867</v>
      </c>
      <c r="HR25" s="148">
        <v>12</v>
      </c>
      <c r="HS25" s="85">
        <v>20.833333333333332</v>
      </c>
      <c r="HT25" s="148">
        <v>23</v>
      </c>
      <c r="HU25" s="156">
        <v>39.930555555555557</v>
      </c>
      <c r="HV25">
        <v>12</v>
      </c>
      <c r="HW25" s="156">
        <v>21.257750221434897</v>
      </c>
      <c r="HX25" s="518">
        <v>12</v>
      </c>
      <c r="HY25" s="156">
        <v>22.181146025878004</v>
      </c>
      <c r="HZ25" s="518">
        <v>24</v>
      </c>
      <c r="IA25" s="156">
        <v>42.10526315789474</v>
      </c>
      <c r="IB25" s="155">
        <v>18</v>
      </c>
      <c r="IC25" s="156">
        <v>30.76923076923077</v>
      </c>
      <c r="ID25" s="518">
        <v>18</v>
      </c>
      <c r="IE25" s="156">
        <v>28.616852146263913</v>
      </c>
      <c r="IF25" s="155">
        <v>20</v>
      </c>
      <c r="IG25" s="156">
        <v>29.368575624082233</v>
      </c>
      <c r="IH25" s="614">
        <v>19</v>
      </c>
      <c r="II25" s="156">
        <v>25.920873124147338</v>
      </c>
      <c r="IJ25" s="155">
        <v>22</v>
      </c>
      <c r="IK25" s="116">
        <v>22.312373225152129</v>
      </c>
      <c r="IL25" s="155">
        <v>22</v>
      </c>
      <c r="IM25" s="116">
        <v>22.312373225152129</v>
      </c>
      <c r="IN25" s="148">
        <v>27</v>
      </c>
      <c r="IO25" s="85">
        <v>26.341463414634145</v>
      </c>
      <c r="IP25" s="144">
        <v>29</v>
      </c>
      <c r="IQ25" s="173">
        <v>28.292682926829269</v>
      </c>
      <c r="IR25">
        <v>31</v>
      </c>
      <c r="IS25" s="116">
        <v>30.258662762323084</v>
      </c>
      <c r="IT25" s="116">
        <v>32</v>
      </c>
      <c r="IU25" s="156">
        <v>33.333333333333336</v>
      </c>
      <c r="IV25" s="518">
        <v>23</v>
      </c>
      <c r="IW25" s="156">
        <v>22.395326192794546</v>
      </c>
      <c r="IX25" s="155">
        <v>32</v>
      </c>
      <c r="IY25" s="156">
        <v>29.438822447102115</v>
      </c>
      <c r="IZ25" s="518">
        <v>23</v>
      </c>
      <c r="JA25" s="156">
        <v>20.353982300884955</v>
      </c>
      <c r="JB25" s="155">
        <v>36</v>
      </c>
      <c r="JC25" s="156">
        <v>30.742954739538856</v>
      </c>
      <c r="JD25" s="614">
        <v>41</v>
      </c>
      <c r="JE25" s="156">
        <v>33.828382838283829</v>
      </c>
    </row>
    <row r="26" spans="1:265" ht="18.95" customHeight="1">
      <c r="A26" s="154" t="s">
        <v>166</v>
      </c>
      <c r="B26" s="144">
        <v>802</v>
      </c>
      <c r="C26" s="173">
        <v>52.74580730023019</v>
      </c>
      <c r="D26" s="170">
        <v>733</v>
      </c>
      <c r="E26" s="173">
        <v>48.207826372903654</v>
      </c>
      <c r="F26" s="144">
        <v>687</v>
      </c>
      <c r="G26" s="173">
        <v>44.362650135606351</v>
      </c>
      <c r="H26" s="170">
        <v>748</v>
      </c>
      <c r="I26" s="156">
        <v>46.09317229479911</v>
      </c>
      <c r="J26">
        <v>671</v>
      </c>
      <c r="K26" s="156">
        <v>42.317030870620883</v>
      </c>
      <c r="L26" s="155">
        <v>707</v>
      </c>
      <c r="M26" s="156">
        <v>43.823219488005954</v>
      </c>
      <c r="N26" s="518">
        <v>794</v>
      </c>
      <c r="O26" s="156">
        <v>48.6281234688878</v>
      </c>
      <c r="P26" s="614">
        <v>708</v>
      </c>
      <c r="Q26" s="156">
        <v>42.717509351997101</v>
      </c>
      <c r="R26" s="518">
        <v>712</v>
      </c>
      <c r="S26" s="156">
        <v>43.316906978159025</v>
      </c>
      <c r="T26" s="614">
        <v>690</v>
      </c>
      <c r="U26" s="156">
        <v>41.686805219913005</v>
      </c>
      <c r="V26" s="155">
        <v>708</v>
      </c>
      <c r="W26" s="156">
        <v>41.975455030532991</v>
      </c>
      <c r="X26" s="144">
        <v>243</v>
      </c>
      <c r="Y26" s="173">
        <v>49.672935404742439</v>
      </c>
      <c r="Z26" s="144">
        <v>204</v>
      </c>
      <c r="AA26" s="173">
        <v>41.700735895339328</v>
      </c>
      <c r="AB26" s="144">
        <v>219</v>
      </c>
      <c r="AC26" s="173">
        <v>44.135429262394197</v>
      </c>
      <c r="AD26" s="170">
        <v>237</v>
      </c>
      <c r="AE26" s="156">
        <v>47.762998790810158</v>
      </c>
      <c r="AF26" s="155">
        <v>198</v>
      </c>
      <c r="AG26" s="156">
        <v>38.964872576994985</v>
      </c>
      <c r="AH26" s="155">
        <v>218</v>
      </c>
      <c r="AI26" s="156">
        <v>43.193976619774126</v>
      </c>
      <c r="AJ26" s="518">
        <v>240</v>
      </c>
      <c r="AK26" s="156">
        <v>47.48713889988128</v>
      </c>
      <c r="AL26" s="155">
        <v>208</v>
      </c>
      <c r="AM26" s="156">
        <v>41.16366514941619</v>
      </c>
      <c r="AN26" s="155">
        <v>199</v>
      </c>
      <c r="AO26" s="156">
        <v>39.27373199131636</v>
      </c>
      <c r="AP26" s="155">
        <v>188</v>
      </c>
      <c r="AQ26" s="156">
        <v>47.48713889988128</v>
      </c>
      <c r="AR26" s="614">
        <v>205</v>
      </c>
      <c r="AS26" s="156">
        <v>37.642306279838415</v>
      </c>
      <c r="AT26" s="144">
        <v>68</v>
      </c>
      <c r="AU26" s="173">
        <v>56.713928273561301</v>
      </c>
      <c r="AV26" s="144">
        <v>59</v>
      </c>
      <c r="AW26" s="144">
        <v>49.207673060884069</v>
      </c>
      <c r="AX26" s="144">
        <v>52</v>
      </c>
      <c r="AY26" s="144">
        <v>43.69747899159664</v>
      </c>
      <c r="AZ26" s="170">
        <v>47</v>
      </c>
      <c r="BA26" s="156">
        <v>39.495798319327733</v>
      </c>
      <c r="BB26" s="155">
        <v>57</v>
      </c>
      <c r="BC26" s="156">
        <v>46.153846153846153</v>
      </c>
      <c r="BD26" s="518">
        <v>62</v>
      </c>
      <c r="BE26" s="156">
        <v>48.973143759873622</v>
      </c>
      <c r="BF26" s="518">
        <v>64</v>
      </c>
      <c r="BG26" s="156">
        <v>50.996015936254985</v>
      </c>
      <c r="BH26" s="155">
        <v>55</v>
      </c>
      <c r="BI26" s="156">
        <v>43.205027494108407</v>
      </c>
      <c r="BJ26" s="518">
        <v>57</v>
      </c>
      <c r="BK26" s="156">
        <v>44.952681388012614</v>
      </c>
      <c r="BL26" s="155">
        <v>56</v>
      </c>
      <c r="BM26" s="156">
        <v>43.478260869565219</v>
      </c>
      <c r="BN26" s="1034">
        <v>62</v>
      </c>
      <c r="BO26" s="156">
        <v>48.286604361370713</v>
      </c>
      <c r="BP26" s="170">
        <v>103</v>
      </c>
      <c r="BQ26" s="144">
        <v>53.954950235725512</v>
      </c>
      <c r="BR26" s="144">
        <v>110</v>
      </c>
      <c r="BS26" s="173">
        <v>57.621791513881611</v>
      </c>
      <c r="BT26" s="144">
        <v>87</v>
      </c>
      <c r="BU26" s="173">
        <v>45.645330535152148</v>
      </c>
      <c r="BV26" s="170">
        <v>85</v>
      </c>
      <c r="BW26" s="156">
        <v>44.596012591815317</v>
      </c>
      <c r="BX26" s="155">
        <v>71</v>
      </c>
      <c r="BY26" s="156">
        <v>36.902286902286903</v>
      </c>
      <c r="BZ26" s="518">
        <v>94</v>
      </c>
      <c r="CA26" s="156">
        <v>50.079914757591901</v>
      </c>
      <c r="CB26" s="518">
        <v>108</v>
      </c>
      <c r="CC26" s="160">
        <v>56.396866840731072</v>
      </c>
      <c r="CD26" s="155">
        <v>64</v>
      </c>
      <c r="CE26" s="160">
        <v>32.553407934893187</v>
      </c>
      <c r="CF26" s="518">
        <v>101</v>
      </c>
      <c r="CG26" s="160">
        <v>52.467532467532472</v>
      </c>
      <c r="CH26" s="155">
        <v>77</v>
      </c>
      <c r="CI26" s="160">
        <v>39.793281653746774</v>
      </c>
      <c r="CJ26" s="614">
        <v>96</v>
      </c>
      <c r="CK26" s="160">
        <v>48.484848484848484</v>
      </c>
      <c r="CL26" s="170">
        <v>90</v>
      </c>
      <c r="CM26" s="173">
        <v>59.840425531914896</v>
      </c>
      <c r="CN26" s="144">
        <v>74</v>
      </c>
      <c r="CO26" s="173">
        <v>49.202127659574465</v>
      </c>
      <c r="CP26" s="144">
        <v>66</v>
      </c>
      <c r="CQ26" s="173">
        <v>42.280589365791158</v>
      </c>
      <c r="CR26" s="170">
        <v>91</v>
      </c>
      <c r="CS26" s="156">
        <v>58.295964125560538</v>
      </c>
      <c r="CT26" s="155">
        <v>75</v>
      </c>
      <c r="CU26" s="156">
        <v>46.353522867737951</v>
      </c>
      <c r="CV26" s="518">
        <v>74</v>
      </c>
      <c r="CW26" s="156">
        <v>43.812907045589107</v>
      </c>
      <c r="CX26" s="156">
        <v>77</v>
      </c>
      <c r="CY26" s="156">
        <v>44</v>
      </c>
      <c r="CZ26" s="155">
        <v>80</v>
      </c>
      <c r="DA26" s="160">
        <v>44.767767207610518</v>
      </c>
      <c r="DB26" s="518">
        <v>69</v>
      </c>
      <c r="DC26" s="160">
        <v>38.590604026845639</v>
      </c>
      <c r="DD26" s="155">
        <v>83</v>
      </c>
      <c r="DE26" s="156">
        <v>47.05215419501134</v>
      </c>
      <c r="DF26" s="614">
        <v>69</v>
      </c>
      <c r="DG26" s="156">
        <v>39.316239316239319</v>
      </c>
      <c r="DH26" s="170">
        <v>63</v>
      </c>
      <c r="DI26" s="173">
        <v>51.470588235294116</v>
      </c>
      <c r="DJ26" s="144">
        <v>49</v>
      </c>
      <c r="DK26" s="173">
        <v>40.032679738562095</v>
      </c>
      <c r="DL26" s="144">
        <v>73</v>
      </c>
      <c r="DM26" s="173">
        <v>56.897895557287605</v>
      </c>
      <c r="DN26" s="170">
        <v>63</v>
      </c>
      <c r="DO26" s="156">
        <v>49.103663289166015</v>
      </c>
      <c r="DP26">
        <v>60</v>
      </c>
      <c r="DQ26" s="156">
        <v>45.028142589118197</v>
      </c>
      <c r="DR26" s="518">
        <v>53</v>
      </c>
      <c r="DS26" s="156">
        <v>39.759939984996251</v>
      </c>
      <c r="DT26" s="518">
        <v>68</v>
      </c>
      <c r="DU26" s="156">
        <v>49.562682215743443</v>
      </c>
      <c r="DV26" s="155">
        <v>79</v>
      </c>
      <c r="DW26" s="156">
        <v>59.487951807228917</v>
      </c>
      <c r="DX26" s="518">
        <v>51</v>
      </c>
      <c r="DY26" s="156">
        <v>38.490566037735846</v>
      </c>
      <c r="DZ26" s="155">
        <v>71</v>
      </c>
      <c r="EA26" s="156">
        <v>55.773762765121759</v>
      </c>
      <c r="EB26" s="614">
        <v>56</v>
      </c>
      <c r="EC26" s="156">
        <v>42.360060514372158</v>
      </c>
      <c r="ED26" s="170">
        <v>116</v>
      </c>
      <c r="EE26" s="173">
        <v>57.740169238427079</v>
      </c>
      <c r="EF26" s="144">
        <v>114</v>
      </c>
      <c r="EG26" s="173">
        <v>56.744649079143855</v>
      </c>
      <c r="EH26" s="144">
        <v>86</v>
      </c>
      <c r="EI26" s="173">
        <v>41.68686379059622</v>
      </c>
      <c r="EJ26" s="170">
        <v>102</v>
      </c>
      <c r="EK26" s="156">
        <v>49.442559379544356</v>
      </c>
      <c r="EL26">
        <v>100</v>
      </c>
      <c r="EM26" s="156">
        <v>48.04227720393947</v>
      </c>
      <c r="EN26" s="518">
        <v>92</v>
      </c>
      <c r="EO26" s="156">
        <v>40.192223678462213</v>
      </c>
      <c r="EP26" s="518">
        <v>98</v>
      </c>
      <c r="EQ26" s="156">
        <v>41.315345699831369</v>
      </c>
      <c r="ER26" s="155">
        <v>109</v>
      </c>
      <c r="ES26" s="156">
        <v>45.416666666666664</v>
      </c>
      <c r="ET26" s="518">
        <v>101</v>
      </c>
      <c r="EU26" s="156">
        <v>42.312526183493922</v>
      </c>
      <c r="EV26" s="155">
        <v>96</v>
      </c>
      <c r="EW26" s="156">
        <v>40.387042490534284</v>
      </c>
      <c r="EX26" s="1034">
        <v>95</v>
      </c>
      <c r="EY26" s="156">
        <v>40.930633347694958</v>
      </c>
      <c r="EZ26" s="170">
        <v>23</v>
      </c>
      <c r="FA26" s="173">
        <v>50</v>
      </c>
      <c r="FB26" s="144">
        <v>22</v>
      </c>
      <c r="FC26" s="173">
        <v>47.826086956521742</v>
      </c>
      <c r="FD26" s="144">
        <v>26</v>
      </c>
      <c r="FE26" s="173">
        <v>56.03448275862069</v>
      </c>
      <c r="FF26" s="170">
        <v>27</v>
      </c>
      <c r="FG26" s="156">
        <v>58.189655172413794</v>
      </c>
      <c r="FH26">
        <v>24</v>
      </c>
      <c r="FI26" s="156">
        <v>49.740932642487046</v>
      </c>
      <c r="FJ26" s="518">
        <v>18</v>
      </c>
      <c r="FK26" s="156">
        <v>35.928143712574851</v>
      </c>
      <c r="FL26" s="518">
        <v>26</v>
      </c>
      <c r="FM26" s="156">
        <v>50</v>
      </c>
      <c r="FN26" s="155">
        <v>20</v>
      </c>
      <c r="FO26" s="156">
        <v>35.714285714285715</v>
      </c>
      <c r="FP26" s="518">
        <v>17</v>
      </c>
      <c r="FQ26" s="156">
        <v>30.357142857142858</v>
      </c>
      <c r="FR26" s="155">
        <v>18</v>
      </c>
      <c r="FS26" s="156">
        <v>30.456852791878173</v>
      </c>
      <c r="FT26" s="614">
        <v>25</v>
      </c>
      <c r="FU26" s="156">
        <v>43.554006968641119</v>
      </c>
      <c r="FV26" s="170">
        <v>14</v>
      </c>
      <c r="FW26" s="173">
        <v>32.786885245901637</v>
      </c>
      <c r="FX26" s="144">
        <v>26</v>
      </c>
      <c r="FY26" s="173">
        <v>60.889929742388759</v>
      </c>
      <c r="FZ26" s="144">
        <v>24</v>
      </c>
      <c r="GA26" s="173">
        <v>58.394160583941606</v>
      </c>
      <c r="GB26" s="170">
        <v>26</v>
      </c>
      <c r="GC26" s="156">
        <v>63.260340632603409</v>
      </c>
      <c r="GD26">
        <v>24</v>
      </c>
      <c r="GE26" s="156">
        <v>57.142857142857146</v>
      </c>
      <c r="GF26" s="518">
        <v>31</v>
      </c>
      <c r="GG26" s="156">
        <v>69.196428571428569</v>
      </c>
      <c r="GH26" s="518">
        <v>21</v>
      </c>
      <c r="GI26" s="156">
        <v>3.6144578313253009</v>
      </c>
      <c r="GJ26" s="155">
        <v>26</v>
      </c>
      <c r="GK26" s="156">
        <v>51.383399209486164</v>
      </c>
      <c r="GL26" s="518">
        <v>31</v>
      </c>
      <c r="GM26" s="156">
        <v>67.391304347826093</v>
      </c>
      <c r="GN26" s="155">
        <v>21</v>
      </c>
      <c r="GO26" s="156">
        <v>43.388429752066116</v>
      </c>
      <c r="GP26" s="614">
        <v>32</v>
      </c>
      <c r="GQ26" s="156">
        <v>67.226890756302524</v>
      </c>
      <c r="GR26" s="170">
        <v>19</v>
      </c>
      <c r="GS26" s="173">
        <v>49.738219895287955</v>
      </c>
      <c r="GT26" s="144">
        <v>28</v>
      </c>
      <c r="GU26" s="173">
        <v>73.298429319371721</v>
      </c>
      <c r="GV26" s="170">
        <v>13</v>
      </c>
      <c r="GW26" s="173">
        <v>32.098765432098766</v>
      </c>
      <c r="GX26" s="170">
        <v>20</v>
      </c>
      <c r="GY26" s="156">
        <v>49.382716049382715</v>
      </c>
      <c r="GZ26">
        <v>21</v>
      </c>
      <c r="HA26" s="156">
        <v>51.407588739290084</v>
      </c>
      <c r="HB26" s="518">
        <v>12</v>
      </c>
      <c r="HC26" s="156">
        <v>29.197080291970803</v>
      </c>
      <c r="HD26" s="156">
        <v>21</v>
      </c>
      <c r="HE26" s="156">
        <v>48.723897911832942</v>
      </c>
      <c r="HF26" s="155">
        <v>19</v>
      </c>
      <c r="HG26" s="156">
        <v>42.316258351893097</v>
      </c>
      <c r="HH26" s="518">
        <v>24</v>
      </c>
      <c r="HI26" s="156">
        <v>54.66970387243736</v>
      </c>
      <c r="HJ26" s="155">
        <v>25</v>
      </c>
      <c r="HK26" s="156">
        <v>57.603686635944698</v>
      </c>
      <c r="HL26" s="614">
        <v>15</v>
      </c>
      <c r="HM26" s="156">
        <v>31.982942430703627</v>
      </c>
      <c r="HN26" s="170">
        <v>30</v>
      </c>
      <c r="HO26" s="144">
        <v>72.289156626506028</v>
      </c>
      <c r="HP26" s="144">
        <v>18</v>
      </c>
      <c r="HQ26" s="144">
        <v>43.373493975903614</v>
      </c>
      <c r="HR26" s="170">
        <v>19</v>
      </c>
      <c r="HS26" s="144">
        <v>44.917257683215134</v>
      </c>
      <c r="HT26" s="170">
        <v>23</v>
      </c>
      <c r="HU26" s="156">
        <v>54.373522458628841</v>
      </c>
      <c r="HV26">
        <v>13</v>
      </c>
      <c r="HW26" s="156">
        <v>29.680365296803654</v>
      </c>
      <c r="HX26" s="518">
        <v>20</v>
      </c>
      <c r="HY26" s="156">
        <v>42.826552462526763</v>
      </c>
      <c r="HZ26" s="518">
        <v>33</v>
      </c>
      <c r="IA26" s="156">
        <v>76.566125290023209</v>
      </c>
      <c r="IB26" s="155">
        <v>16</v>
      </c>
      <c r="IC26" s="156">
        <v>35.874439461883405</v>
      </c>
      <c r="ID26" s="518">
        <v>21</v>
      </c>
      <c r="IE26" s="156">
        <v>48.498845265588919</v>
      </c>
      <c r="IF26" s="155">
        <v>18</v>
      </c>
      <c r="IG26" s="156">
        <v>41.860465116279066</v>
      </c>
      <c r="IH26" s="614">
        <v>14</v>
      </c>
      <c r="II26" s="156">
        <v>31.25</v>
      </c>
      <c r="IJ26" s="170">
        <v>33</v>
      </c>
      <c r="IK26" s="144">
        <v>42.091836734693878</v>
      </c>
      <c r="IL26" s="170">
        <v>29</v>
      </c>
      <c r="IM26" s="144">
        <v>36.989795918367349</v>
      </c>
      <c r="IN26" s="170">
        <v>22</v>
      </c>
      <c r="IO26" s="144">
        <v>26.894865525672373</v>
      </c>
      <c r="IP26" s="144">
        <v>27</v>
      </c>
      <c r="IQ26" s="173">
        <v>33.007334963325185</v>
      </c>
      <c r="IR26">
        <v>28</v>
      </c>
      <c r="IS26" s="116">
        <v>33.532934131736525</v>
      </c>
      <c r="IT26" s="116">
        <v>33</v>
      </c>
      <c r="IU26" s="156">
        <v>40.993788819875775</v>
      </c>
      <c r="IV26" s="518">
        <v>38</v>
      </c>
      <c r="IW26" s="156">
        <v>48.593350383631716</v>
      </c>
      <c r="IX26" s="155">
        <v>32</v>
      </c>
      <c r="IY26" s="156">
        <v>39.702233250620345</v>
      </c>
      <c r="IZ26" s="518">
        <v>41</v>
      </c>
      <c r="JA26" s="156">
        <v>52.229299363057329</v>
      </c>
      <c r="JB26" s="155">
        <v>37</v>
      </c>
      <c r="JC26" s="156">
        <v>47.013977128335455</v>
      </c>
      <c r="JD26" s="614">
        <v>39</v>
      </c>
      <c r="JE26" s="156">
        <v>49.242424242424242</v>
      </c>
    </row>
    <row r="27" spans="1:265" ht="18.95" customHeight="1">
      <c r="A27" s="154" t="s">
        <v>167</v>
      </c>
      <c r="B27" s="144">
        <v>660</v>
      </c>
      <c r="C27" s="173">
        <v>74.517330924692331</v>
      </c>
      <c r="D27" s="170">
        <v>659</v>
      </c>
      <c r="E27" s="173">
        <v>74.404425877836744</v>
      </c>
      <c r="F27" s="144">
        <v>678</v>
      </c>
      <c r="G27" s="173">
        <v>71.496361910787726</v>
      </c>
      <c r="H27" s="170">
        <v>705</v>
      </c>
      <c r="I27" s="156">
        <v>66.926143914942088</v>
      </c>
      <c r="J27">
        <v>686</v>
      </c>
      <c r="K27" s="156">
        <v>68.531468531468533</v>
      </c>
      <c r="L27" s="155">
        <v>730</v>
      </c>
      <c r="M27" s="156">
        <v>67.674052099749701</v>
      </c>
      <c r="N27" s="518">
        <v>827</v>
      </c>
      <c r="O27" s="156">
        <v>73.727378086832488</v>
      </c>
      <c r="P27" s="614">
        <v>703</v>
      </c>
      <c r="Q27" s="156">
        <v>61.146386013742713</v>
      </c>
      <c r="R27" s="518">
        <v>758</v>
      </c>
      <c r="S27" s="156">
        <v>64.199203862115695</v>
      </c>
      <c r="T27" s="614">
        <v>857</v>
      </c>
      <c r="U27" s="156">
        <v>71.22672872340425</v>
      </c>
      <c r="V27" s="155">
        <v>744</v>
      </c>
      <c r="W27" s="156">
        <v>60.507482108002598</v>
      </c>
      <c r="X27" s="144">
        <v>198</v>
      </c>
      <c r="Y27" s="173">
        <v>69.254984260230856</v>
      </c>
      <c r="Z27" s="144">
        <v>196</v>
      </c>
      <c r="AA27" s="173">
        <v>68.555438964672959</v>
      </c>
      <c r="AB27" s="144">
        <v>200</v>
      </c>
      <c r="AC27" s="173">
        <v>64.082024991989741</v>
      </c>
      <c r="AD27" s="170">
        <v>236</v>
      </c>
      <c r="AE27" s="156">
        <v>75.616789490547902</v>
      </c>
      <c r="AF27" s="155">
        <v>209</v>
      </c>
      <c r="AG27" s="156">
        <v>62.82879903802796</v>
      </c>
      <c r="AH27" s="155">
        <v>221</v>
      </c>
      <c r="AI27" s="156">
        <v>63.088781044818731</v>
      </c>
      <c r="AJ27" s="518">
        <v>273</v>
      </c>
      <c r="AK27" s="156">
        <v>75.938803894297635</v>
      </c>
      <c r="AL27" s="155">
        <v>200</v>
      </c>
      <c r="AM27" s="156">
        <v>53.893829156561573</v>
      </c>
      <c r="AN27" s="155">
        <v>221</v>
      </c>
      <c r="AO27" s="156">
        <v>57.627118644067799</v>
      </c>
      <c r="AP27" s="155">
        <v>256</v>
      </c>
      <c r="AQ27" s="156">
        <v>75.938803894297635</v>
      </c>
      <c r="AR27" s="614">
        <v>226</v>
      </c>
      <c r="AS27" s="156">
        <v>57.28770595690748</v>
      </c>
      <c r="AT27" s="144">
        <v>39</v>
      </c>
      <c r="AU27" s="173">
        <v>53.497942386831276</v>
      </c>
      <c r="AV27" s="144">
        <v>40</v>
      </c>
      <c r="AW27" s="144">
        <v>54.869684499314126</v>
      </c>
      <c r="AX27" s="144">
        <v>65</v>
      </c>
      <c r="AY27" s="144">
        <v>82.487309644670049</v>
      </c>
      <c r="AZ27" s="170">
        <v>49</v>
      </c>
      <c r="BA27" s="156">
        <v>62.182741116751266</v>
      </c>
      <c r="BB27" s="155">
        <v>55</v>
      </c>
      <c r="BC27" s="156">
        <v>66.707095209217712</v>
      </c>
      <c r="BD27" s="518">
        <v>56</v>
      </c>
      <c r="BE27" s="156">
        <v>63.636363636363633</v>
      </c>
      <c r="BF27" s="518">
        <v>65</v>
      </c>
      <c r="BG27" s="156">
        <v>69.817400644468307</v>
      </c>
      <c r="BH27" s="155">
        <v>57</v>
      </c>
      <c r="BI27" s="156">
        <v>61.621621621621621</v>
      </c>
      <c r="BJ27" s="518">
        <v>63</v>
      </c>
      <c r="BK27" s="156">
        <v>66.666666666666671</v>
      </c>
      <c r="BL27" s="155">
        <v>55</v>
      </c>
      <c r="BM27" s="156">
        <v>57.291666666666664</v>
      </c>
      <c r="BN27" s="1034">
        <v>52</v>
      </c>
      <c r="BO27" s="156">
        <v>53.497942386831276</v>
      </c>
      <c r="BP27" s="170">
        <v>80</v>
      </c>
      <c r="BQ27" s="144">
        <v>73.868882733148666</v>
      </c>
      <c r="BR27" s="144">
        <v>97</v>
      </c>
      <c r="BS27" s="173">
        <v>89.566020313942758</v>
      </c>
      <c r="BT27" s="144">
        <v>87</v>
      </c>
      <c r="BU27" s="173">
        <v>74.678111587982826</v>
      </c>
      <c r="BV27" s="170">
        <v>86</v>
      </c>
      <c r="BW27" s="156">
        <v>73.819742489270382</v>
      </c>
      <c r="BX27" s="155">
        <v>87</v>
      </c>
      <c r="BY27" s="156">
        <v>70.531009323064453</v>
      </c>
      <c r="BZ27" s="518">
        <v>90</v>
      </c>
      <c r="CA27" s="156">
        <v>66.964285714285708</v>
      </c>
      <c r="CB27" s="518">
        <v>112</v>
      </c>
      <c r="CC27" s="160">
        <v>80.691642651296831</v>
      </c>
      <c r="CD27" s="155">
        <v>85</v>
      </c>
      <c r="CE27" s="160">
        <v>60.627674750356633</v>
      </c>
      <c r="CF27" s="518">
        <v>84</v>
      </c>
      <c r="CG27" s="160">
        <v>59.616749467707592</v>
      </c>
      <c r="CH27" s="155">
        <v>113</v>
      </c>
      <c r="CI27" s="160">
        <v>80.42704626334519</v>
      </c>
      <c r="CJ27" s="614">
        <v>90</v>
      </c>
      <c r="CK27" s="160">
        <v>63.829787234042549</v>
      </c>
      <c r="CL27" s="170">
        <v>78</v>
      </c>
      <c r="CM27" s="173">
        <v>90.909090909090907</v>
      </c>
      <c r="CN27" s="144">
        <v>59</v>
      </c>
      <c r="CO27" s="173">
        <v>68.764568764568764</v>
      </c>
      <c r="CP27" s="144">
        <v>64</v>
      </c>
      <c r="CQ27" s="173">
        <v>69.039913700107874</v>
      </c>
      <c r="CR27" s="170">
        <v>71</v>
      </c>
      <c r="CS27" s="156">
        <v>76.59115426105717</v>
      </c>
      <c r="CT27" s="155">
        <v>68</v>
      </c>
      <c r="CU27" s="156">
        <v>70.247933884297524</v>
      </c>
      <c r="CV27" s="518">
        <v>67</v>
      </c>
      <c r="CW27" s="156">
        <v>64.42307692307692</v>
      </c>
      <c r="CX27" s="156">
        <v>73</v>
      </c>
      <c r="CY27" s="156">
        <v>66.303360581289738</v>
      </c>
      <c r="CZ27" s="155">
        <v>79</v>
      </c>
      <c r="DA27" s="160">
        <v>68.280034572169399</v>
      </c>
      <c r="DB27" s="518">
        <v>86</v>
      </c>
      <c r="DC27" s="160">
        <v>72.696534234995781</v>
      </c>
      <c r="DD27" s="155">
        <v>78</v>
      </c>
      <c r="DE27" s="156">
        <v>62.4</v>
      </c>
      <c r="DF27" s="614">
        <v>78</v>
      </c>
      <c r="DG27" s="156">
        <v>59.770114942528735</v>
      </c>
      <c r="DH27" s="170">
        <v>66</v>
      </c>
      <c r="DI27" s="173">
        <v>89.552238805970148</v>
      </c>
      <c r="DJ27" s="144">
        <v>62</v>
      </c>
      <c r="DK27" s="173">
        <v>84.124830393487116</v>
      </c>
      <c r="DL27" s="144">
        <v>67</v>
      </c>
      <c r="DM27" s="173">
        <v>89.692101740294518</v>
      </c>
      <c r="DN27" s="170">
        <v>63</v>
      </c>
      <c r="DO27" s="156">
        <v>84.337349397590359</v>
      </c>
      <c r="DP27">
        <v>63</v>
      </c>
      <c r="DQ27" s="156">
        <v>80.717488789237663</v>
      </c>
      <c r="DR27" s="518">
        <v>64</v>
      </c>
      <c r="DS27" s="156">
        <v>71.111111111111114</v>
      </c>
      <c r="DT27" s="518">
        <v>63</v>
      </c>
      <c r="DU27" s="156">
        <v>67.524115755627008</v>
      </c>
      <c r="DV27" s="155">
        <v>65</v>
      </c>
      <c r="DW27" s="156">
        <v>65.326633165829151</v>
      </c>
      <c r="DX27" s="518">
        <v>66</v>
      </c>
      <c r="DY27" s="156">
        <v>64.202334630350194</v>
      </c>
      <c r="DZ27" s="155">
        <v>82</v>
      </c>
      <c r="EA27" s="156">
        <v>79.922027290448341</v>
      </c>
      <c r="EB27" s="614">
        <v>72</v>
      </c>
      <c r="EC27" s="156">
        <v>72.580645161290334</v>
      </c>
      <c r="ED27" s="170">
        <v>102</v>
      </c>
      <c r="EE27" s="173">
        <v>82.725060827250601</v>
      </c>
      <c r="EF27" s="144">
        <v>96</v>
      </c>
      <c r="EG27" s="173">
        <v>77.858880778588812</v>
      </c>
      <c r="EH27" s="144">
        <v>92</v>
      </c>
      <c r="EI27" s="173">
        <v>71.706936866718635</v>
      </c>
      <c r="EJ27" s="170">
        <v>90</v>
      </c>
      <c r="EK27" s="156">
        <v>70.148090413094309</v>
      </c>
      <c r="EL27">
        <v>100</v>
      </c>
      <c r="EM27" s="156">
        <v>74.934432371674788</v>
      </c>
      <c r="EN27" s="518">
        <v>122</v>
      </c>
      <c r="EO27" s="156">
        <v>88.214027476500362</v>
      </c>
      <c r="EP27" s="518">
        <v>129</v>
      </c>
      <c r="EQ27" s="156">
        <v>89.77035490605428</v>
      </c>
      <c r="ER27" s="155">
        <v>91</v>
      </c>
      <c r="ES27" s="156">
        <v>61.528059499661936</v>
      </c>
      <c r="ET27" s="518">
        <v>106</v>
      </c>
      <c r="EU27" s="156">
        <v>70.152217074784915</v>
      </c>
      <c r="EV27" s="155">
        <v>132</v>
      </c>
      <c r="EW27" s="156">
        <v>85.106382978723403</v>
      </c>
      <c r="EX27" s="1034">
        <v>96</v>
      </c>
      <c r="EY27" s="156">
        <v>55.911473500291208</v>
      </c>
      <c r="EZ27" s="170">
        <v>14</v>
      </c>
      <c r="FA27" s="173">
        <v>59.82905982905983</v>
      </c>
      <c r="FB27" s="144">
        <v>29</v>
      </c>
      <c r="FC27" s="173">
        <v>123.93162393162393</v>
      </c>
      <c r="FD27" s="144">
        <v>20</v>
      </c>
      <c r="FE27" s="173">
        <v>81.300813008130078</v>
      </c>
      <c r="FF27" s="170">
        <v>20</v>
      </c>
      <c r="FG27" s="156">
        <v>81.300813008130078</v>
      </c>
      <c r="FH27">
        <v>19</v>
      </c>
      <c r="FI27" s="156">
        <v>72.657743785850855</v>
      </c>
      <c r="FJ27" s="518">
        <v>22</v>
      </c>
      <c r="FK27" s="156">
        <v>73.333333333333329</v>
      </c>
      <c r="FL27" s="518">
        <v>17</v>
      </c>
      <c r="FM27" s="156">
        <v>49.707602339181285</v>
      </c>
      <c r="FN27" s="155">
        <v>18</v>
      </c>
      <c r="FO27" s="156">
        <v>51.873198847262245</v>
      </c>
      <c r="FP27" s="518">
        <v>26</v>
      </c>
      <c r="FQ27" s="156">
        <v>72.02216066481995</v>
      </c>
      <c r="FR27" s="155">
        <v>32</v>
      </c>
      <c r="FS27" s="156">
        <v>90.6515580736544</v>
      </c>
      <c r="FT27" s="614">
        <v>26</v>
      </c>
      <c r="FU27" s="156">
        <v>68.601583113456456</v>
      </c>
      <c r="FV27" s="170">
        <v>28</v>
      </c>
      <c r="FW27" s="173">
        <v>149.7326203208556</v>
      </c>
      <c r="FX27" s="144">
        <v>18</v>
      </c>
      <c r="FY27" s="173">
        <v>96.256684491978604</v>
      </c>
      <c r="FZ27" s="144">
        <v>18</v>
      </c>
      <c r="GA27" s="173">
        <v>81.818181818181813</v>
      </c>
      <c r="GB27" s="170">
        <v>19</v>
      </c>
      <c r="GC27" s="156">
        <v>86.36363636363636</v>
      </c>
      <c r="GD27">
        <v>18</v>
      </c>
      <c r="GE27" s="156">
        <v>74.844074844074839</v>
      </c>
      <c r="GF27" s="518">
        <v>24</v>
      </c>
      <c r="GG27" s="156">
        <v>84.21052631578948</v>
      </c>
      <c r="GH27" s="518">
        <v>14</v>
      </c>
      <c r="GI27" s="156">
        <v>3.1390134529147984</v>
      </c>
      <c r="GJ27" s="155">
        <v>24</v>
      </c>
      <c r="GK27" s="156">
        <v>77.41935483870968</v>
      </c>
      <c r="GL27" s="518">
        <v>26</v>
      </c>
      <c r="GM27" s="156">
        <v>82.278481012658219</v>
      </c>
      <c r="GN27" s="155">
        <v>25</v>
      </c>
      <c r="GO27" s="156">
        <v>81.699346405228766</v>
      </c>
      <c r="GP27" s="614">
        <v>24</v>
      </c>
      <c r="GQ27" s="156">
        <v>74.074074074074076</v>
      </c>
      <c r="GR27" s="170">
        <v>17</v>
      </c>
      <c r="GS27" s="173">
        <v>82.125603864734302</v>
      </c>
      <c r="GT27" s="144">
        <v>12</v>
      </c>
      <c r="GU27" s="173">
        <v>57.971014492753625</v>
      </c>
      <c r="GV27" s="144">
        <v>13</v>
      </c>
      <c r="GW27" s="173">
        <v>59.633027522935777</v>
      </c>
      <c r="GX27" s="170">
        <v>19</v>
      </c>
      <c r="GY27" s="156">
        <v>87.155963302752298</v>
      </c>
      <c r="GZ27">
        <v>13</v>
      </c>
      <c r="HA27" s="156">
        <v>56.155507559395247</v>
      </c>
      <c r="HB27" s="518">
        <v>16</v>
      </c>
      <c r="HC27" s="156">
        <v>58.608058608058606</v>
      </c>
      <c r="HD27" s="156">
        <v>27</v>
      </c>
      <c r="HE27" s="156">
        <v>99.264705882352942</v>
      </c>
      <c r="HF27" s="155">
        <v>22</v>
      </c>
      <c r="HG27" s="156">
        <v>81.481481481481481</v>
      </c>
      <c r="HH27" s="518">
        <v>19</v>
      </c>
      <c r="HI27" s="156">
        <v>66.433566433566426</v>
      </c>
      <c r="HJ27" s="155">
        <v>30</v>
      </c>
      <c r="HK27" s="156">
        <v>102.38907849829351</v>
      </c>
      <c r="HL27" s="614">
        <v>23</v>
      </c>
      <c r="HM27" s="156">
        <v>79.037800687285227</v>
      </c>
      <c r="HN27" s="170">
        <v>14</v>
      </c>
      <c r="HO27" s="144">
        <v>54.474708171206224</v>
      </c>
      <c r="HP27" s="144">
        <v>19</v>
      </c>
      <c r="HQ27" s="144">
        <v>73.929961089494157</v>
      </c>
      <c r="HR27" s="170">
        <v>22</v>
      </c>
      <c r="HS27" s="144">
        <v>81.180811808118079</v>
      </c>
      <c r="HT27" s="170">
        <v>18</v>
      </c>
      <c r="HU27" s="156">
        <v>66.420664206642073</v>
      </c>
      <c r="HV27">
        <v>20</v>
      </c>
      <c r="HW27" s="156">
        <v>70.422535211267601</v>
      </c>
      <c r="HX27" s="518">
        <v>14</v>
      </c>
      <c r="HY27" s="156">
        <v>46.822742474916389</v>
      </c>
      <c r="HZ27" s="518">
        <v>20</v>
      </c>
      <c r="IA27" s="156">
        <v>63.291139240506332</v>
      </c>
      <c r="IB27" s="155">
        <v>21</v>
      </c>
      <c r="IC27" s="156">
        <v>66.455696202531641</v>
      </c>
      <c r="ID27" s="518">
        <v>18</v>
      </c>
      <c r="IE27" s="156">
        <v>54.54545454545454</v>
      </c>
      <c r="IF27" s="155">
        <v>20</v>
      </c>
      <c r="IG27" s="156">
        <v>57.47126436781609</v>
      </c>
      <c r="IH27" s="614">
        <v>19</v>
      </c>
      <c r="II27" s="156">
        <v>54.285714285714285</v>
      </c>
      <c r="IJ27" s="170">
        <v>24</v>
      </c>
      <c r="IK27" s="144">
        <v>50.739957716701902</v>
      </c>
      <c r="IL27" s="170">
        <v>31</v>
      </c>
      <c r="IM27" s="144">
        <v>65.539112050739959</v>
      </c>
      <c r="IN27" s="144">
        <v>30</v>
      </c>
      <c r="IO27" s="144">
        <v>60.362173038229379</v>
      </c>
      <c r="IP27" s="144">
        <v>34</v>
      </c>
      <c r="IQ27" s="173">
        <v>68.410462776659955</v>
      </c>
      <c r="IR27">
        <v>34</v>
      </c>
      <c r="IS27" s="116">
        <v>64.761904761904759</v>
      </c>
      <c r="IT27" s="116">
        <v>34</v>
      </c>
      <c r="IU27" s="156">
        <v>58.620689655172413</v>
      </c>
      <c r="IV27" s="518">
        <v>34</v>
      </c>
      <c r="IW27" s="156">
        <v>57.921635434412266</v>
      </c>
      <c r="IX27" s="155">
        <v>41</v>
      </c>
      <c r="IY27" s="156">
        <v>70.085470085470092</v>
      </c>
      <c r="IZ27" s="518">
        <v>43</v>
      </c>
      <c r="JA27" s="156">
        <v>71.310116086235482</v>
      </c>
      <c r="JB27" s="155">
        <v>34</v>
      </c>
      <c r="JC27" s="156">
        <v>55.284552845528452</v>
      </c>
      <c r="JD27" s="614">
        <v>38</v>
      </c>
      <c r="JE27" s="156">
        <v>62.193126022913255</v>
      </c>
    </row>
    <row r="28" spans="1:265" ht="18.95" customHeight="1">
      <c r="A28" s="154" t="s">
        <v>168</v>
      </c>
      <c r="B28" s="144">
        <v>823</v>
      </c>
      <c r="C28" s="173">
        <v>104.78736949325184</v>
      </c>
      <c r="D28" s="170">
        <v>761</v>
      </c>
      <c r="E28" s="173">
        <v>96.893302775655712</v>
      </c>
      <c r="F28" s="144">
        <v>775</v>
      </c>
      <c r="G28" s="173">
        <v>95.103693704749048</v>
      </c>
      <c r="H28" s="170">
        <v>806</v>
      </c>
      <c r="I28" s="156">
        <v>87.637273023812114</v>
      </c>
      <c r="J28">
        <v>875</v>
      </c>
      <c r="K28" s="156">
        <v>100.98678515782792</v>
      </c>
      <c r="L28" s="155">
        <v>1122</v>
      </c>
      <c r="M28" s="156">
        <v>13.570556005757206</v>
      </c>
      <c r="N28" s="518">
        <v>1071</v>
      </c>
      <c r="O28" s="156">
        <v>135.21020073223079</v>
      </c>
      <c r="P28" s="614">
        <v>970</v>
      </c>
      <c r="Q28" s="156">
        <v>112.41163518368293</v>
      </c>
      <c r="R28" s="614">
        <v>1017</v>
      </c>
      <c r="S28" s="156">
        <v>107.31244064577399</v>
      </c>
      <c r="T28" s="614">
        <v>1183</v>
      </c>
      <c r="U28" s="156">
        <v>118.09923130677848</v>
      </c>
      <c r="V28" s="614">
        <v>1214</v>
      </c>
      <c r="W28" s="156">
        <v>114.07630144709641</v>
      </c>
      <c r="X28" s="144">
        <v>237</v>
      </c>
      <c r="Y28" s="173">
        <v>87.132352941176464</v>
      </c>
      <c r="Z28" s="144">
        <v>231</v>
      </c>
      <c r="AA28" s="173">
        <v>84.92647058823529</v>
      </c>
      <c r="AB28" s="144">
        <v>242</v>
      </c>
      <c r="AC28" s="173">
        <v>86.336068498037818</v>
      </c>
      <c r="AD28" s="170">
        <v>244</v>
      </c>
      <c r="AE28" s="156">
        <v>87.049589725294325</v>
      </c>
      <c r="AF28" s="155">
        <v>259</v>
      </c>
      <c r="AG28" s="156">
        <v>86.578639478522476</v>
      </c>
      <c r="AH28" s="155">
        <v>311</v>
      </c>
      <c r="AI28" s="156">
        <v>12.078138956852692</v>
      </c>
      <c r="AJ28" s="518">
        <v>316</v>
      </c>
      <c r="AK28" s="156">
        <v>116.47622558053814</v>
      </c>
      <c r="AL28" s="155">
        <v>285</v>
      </c>
      <c r="AM28" s="156">
        <v>95.317725752508366</v>
      </c>
      <c r="AN28" s="155">
        <v>318</v>
      </c>
      <c r="AO28" s="156">
        <v>97.188264058679707</v>
      </c>
      <c r="AP28" s="155">
        <v>357</v>
      </c>
      <c r="AQ28" s="156">
        <v>116.47622558053814</v>
      </c>
      <c r="AR28" s="614">
        <v>356</v>
      </c>
      <c r="AS28" s="156">
        <v>96.476964769647694</v>
      </c>
      <c r="AT28" s="144">
        <v>82</v>
      </c>
      <c r="AU28" s="173">
        <v>165.9919028340081</v>
      </c>
      <c r="AV28" s="144">
        <v>60</v>
      </c>
      <c r="AW28" s="144">
        <v>121.4574898785425</v>
      </c>
      <c r="AX28" s="144">
        <v>57</v>
      </c>
      <c r="AY28" s="144">
        <v>105.36044362292051</v>
      </c>
      <c r="AZ28" s="170">
        <v>78</v>
      </c>
      <c r="BA28" s="156">
        <v>144.17744916820703</v>
      </c>
      <c r="BB28" s="155">
        <v>71</v>
      </c>
      <c r="BC28" s="156">
        <v>120.74829931972789</v>
      </c>
      <c r="BD28" s="518">
        <v>91</v>
      </c>
      <c r="BE28" s="156">
        <v>11.654713114754099</v>
      </c>
      <c r="BF28" s="518">
        <v>101</v>
      </c>
      <c r="BG28" s="156">
        <v>156.58914728682171</v>
      </c>
      <c r="BH28" s="155">
        <v>85</v>
      </c>
      <c r="BI28" s="156">
        <v>118.21974965229485</v>
      </c>
      <c r="BJ28" s="518">
        <v>84</v>
      </c>
      <c r="BK28" s="156">
        <v>106.46387832699619</v>
      </c>
      <c r="BL28" s="155">
        <v>110</v>
      </c>
      <c r="BM28" s="156">
        <v>136.30731102850064</v>
      </c>
      <c r="BN28" s="1034">
        <v>103</v>
      </c>
      <c r="BO28" s="156">
        <v>120.46783625730994</v>
      </c>
      <c r="BP28" s="170">
        <v>106</v>
      </c>
      <c r="BQ28" s="144">
        <v>102.41545893719807</v>
      </c>
      <c r="BR28" s="144">
        <v>95</v>
      </c>
      <c r="BS28" s="173">
        <v>91.787439613526573</v>
      </c>
      <c r="BT28" s="144">
        <v>88</v>
      </c>
      <c r="BU28" s="173">
        <v>80.808080808080803</v>
      </c>
      <c r="BV28" s="170">
        <v>107</v>
      </c>
      <c r="BW28" s="156">
        <v>98.25528007346189</v>
      </c>
      <c r="BX28" s="155">
        <v>109</v>
      </c>
      <c r="BY28" s="156">
        <v>96.162329069254525</v>
      </c>
      <c r="BZ28" s="518">
        <v>146</v>
      </c>
      <c r="CA28" s="156">
        <v>15.951054299136896</v>
      </c>
      <c r="CB28" s="518">
        <v>141</v>
      </c>
      <c r="CC28" s="160">
        <v>152.10355987055016</v>
      </c>
      <c r="CD28" s="155">
        <v>129</v>
      </c>
      <c r="CE28" s="160">
        <v>127.72277227722772</v>
      </c>
      <c r="CF28" s="518">
        <v>132</v>
      </c>
      <c r="CG28" s="160">
        <v>116.71087533156499</v>
      </c>
      <c r="CH28" s="155">
        <v>107</v>
      </c>
      <c r="CI28" s="160">
        <v>86.850649350649348</v>
      </c>
      <c r="CJ28" s="614">
        <v>154</v>
      </c>
      <c r="CK28" s="160">
        <v>117.46758199847444</v>
      </c>
      <c r="CL28" s="170">
        <v>73</v>
      </c>
      <c r="CM28" s="173">
        <v>89.901477832512313</v>
      </c>
      <c r="CN28" s="144">
        <v>69</v>
      </c>
      <c r="CO28" s="173">
        <v>84.975369458128085</v>
      </c>
      <c r="CP28" s="144">
        <v>66</v>
      </c>
      <c r="CQ28" s="173">
        <v>80.981595092024534</v>
      </c>
      <c r="CR28" s="170">
        <v>66</v>
      </c>
      <c r="CS28" s="156">
        <v>80.981595092024534</v>
      </c>
      <c r="CT28" s="155">
        <v>78</v>
      </c>
      <c r="CU28" s="156">
        <v>90.382387022016218</v>
      </c>
      <c r="CV28" s="518">
        <v>100</v>
      </c>
      <c r="CW28" s="156">
        <v>9.3887897849967139</v>
      </c>
      <c r="CX28" s="156">
        <v>97</v>
      </c>
      <c r="CY28" s="156">
        <v>138.96848137535815</v>
      </c>
      <c r="CZ28" s="155">
        <v>85</v>
      </c>
      <c r="DA28" s="160">
        <v>109.81912144702842</v>
      </c>
      <c r="DB28" s="518">
        <v>95</v>
      </c>
      <c r="DC28" s="160">
        <v>109.3210586881473</v>
      </c>
      <c r="DD28" s="155">
        <v>110</v>
      </c>
      <c r="DE28" s="156">
        <v>118.91891891891892</v>
      </c>
      <c r="DF28" s="614">
        <v>117</v>
      </c>
      <c r="DG28" s="156">
        <v>117.82477341389729</v>
      </c>
      <c r="DH28" s="170">
        <v>72</v>
      </c>
      <c r="DI28" s="173">
        <v>139.26499032882012</v>
      </c>
      <c r="DJ28" s="144">
        <v>79</v>
      </c>
      <c r="DK28" s="173">
        <v>152.80464216634428</v>
      </c>
      <c r="DL28" s="144">
        <v>81</v>
      </c>
      <c r="DM28" s="173">
        <v>144.38502673796791</v>
      </c>
      <c r="DN28" s="170">
        <v>78</v>
      </c>
      <c r="DO28" s="156">
        <v>139.03743315508021</v>
      </c>
      <c r="DP28">
        <v>99</v>
      </c>
      <c r="DQ28" s="156">
        <v>162.96296296296296</v>
      </c>
      <c r="DR28" s="518">
        <v>113</v>
      </c>
      <c r="DS28" s="156">
        <v>20.19299499642602</v>
      </c>
      <c r="DT28" s="518">
        <v>95</v>
      </c>
      <c r="DU28" s="156">
        <v>141.36904761904762</v>
      </c>
      <c r="DV28" s="155">
        <v>93</v>
      </c>
      <c r="DW28" s="156">
        <v>134.39306358381504</v>
      </c>
      <c r="DX28" s="518">
        <v>74</v>
      </c>
      <c r="DY28" s="156">
        <v>97.112860892388454</v>
      </c>
      <c r="DZ28" s="155">
        <v>111</v>
      </c>
      <c r="EA28" s="156">
        <v>137.54646840148698</v>
      </c>
      <c r="EB28" s="614">
        <v>135</v>
      </c>
      <c r="EC28" s="156">
        <v>162.84680337756333</v>
      </c>
      <c r="ED28" s="170">
        <v>143</v>
      </c>
      <c r="EE28" s="173">
        <v>137.89778206364514</v>
      </c>
      <c r="EF28" s="144">
        <v>117</v>
      </c>
      <c r="EG28" s="173">
        <v>112.82545805207329</v>
      </c>
      <c r="EH28" s="144">
        <v>139</v>
      </c>
      <c r="EI28" s="173">
        <v>131.00848256361922</v>
      </c>
      <c r="EJ28" s="170">
        <v>138</v>
      </c>
      <c r="EK28" s="156">
        <v>130.0659754948162</v>
      </c>
      <c r="EL28">
        <v>135</v>
      </c>
      <c r="EM28" s="156">
        <v>121.56686177397569</v>
      </c>
      <c r="EN28" s="518">
        <v>170</v>
      </c>
      <c r="EO28" s="156">
        <v>21.154803384768542</v>
      </c>
      <c r="EP28" s="518">
        <v>156</v>
      </c>
      <c r="EQ28" s="156">
        <v>150.72463768115941</v>
      </c>
      <c r="ER28" s="155">
        <v>147</v>
      </c>
      <c r="ES28" s="156">
        <v>133.03167420814481</v>
      </c>
      <c r="ET28" s="518">
        <v>153</v>
      </c>
      <c r="EU28" s="156">
        <v>127.71285475792988</v>
      </c>
      <c r="EV28" s="155">
        <v>184</v>
      </c>
      <c r="EW28" s="156">
        <v>149.95925020374898</v>
      </c>
      <c r="EX28" s="1034">
        <v>165</v>
      </c>
      <c r="EY28" s="156">
        <v>125.37993920972646</v>
      </c>
      <c r="EZ28" s="170">
        <v>20</v>
      </c>
      <c r="FA28" s="173">
        <v>87.719298245614041</v>
      </c>
      <c r="FB28" s="144">
        <v>18</v>
      </c>
      <c r="FC28" s="173">
        <v>78.94736842105263</v>
      </c>
      <c r="FD28" s="144">
        <v>18</v>
      </c>
      <c r="FE28" s="173">
        <v>75.313807531380746</v>
      </c>
      <c r="FF28" s="170">
        <v>26</v>
      </c>
      <c r="FG28" s="156">
        <v>108.78661087866109</v>
      </c>
      <c r="FH28">
        <v>31</v>
      </c>
      <c r="FI28" s="156">
        <v>126.01626016260163</v>
      </c>
      <c r="FJ28" s="518">
        <v>34</v>
      </c>
      <c r="FK28" s="156">
        <v>9.8522167487684733</v>
      </c>
      <c r="FL28" s="518">
        <v>29</v>
      </c>
      <c r="FM28" s="156">
        <v>128.88888888888889</v>
      </c>
      <c r="FN28" s="155">
        <v>25</v>
      </c>
      <c r="FO28" s="156">
        <v>100.80645161290323</v>
      </c>
      <c r="FP28" s="518">
        <v>33</v>
      </c>
      <c r="FQ28" s="156">
        <v>120.87912087912088</v>
      </c>
      <c r="FR28" s="155">
        <v>46</v>
      </c>
      <c r="FS28" s="156">
        <v>159.7222222222222</v>
      </c>
      <c r="FT28" s="614">
        <v>34</v>
      </c>
      <c r="FU28" s="156">
        <v>110.74918566775244</v>
      </c>
      <c r="FV28" s="170">
        <v>22</v>
      </c>
      <c r="FW28" s="173">
        <v>141.93548387096774</v>
      </c>
      <c r="FX28" s="144">
        <v>21</v>
      </c>
      <c r="FY28" s="173">
        <v>135.48387096774192</v>
      </c>
      <c r="FZ28" s="144">
        <v>27</v>
      </c>
      <c r="GA28" s="173">
        <v>191.48936170212767</v>
      </c>
      <c r="GB28" s="170">
        <v>18</v>
      </c>
      <c r="GC28" s="156">
        <v>127.65957446808511</v>
      </c>
      <c r="GD28">
        <v>21</v>
      </c>
      <c r="GE28" s="156">
        <v>143.83561643835617</v>
      </c>
      <c r="GF28" s="518">
        <v>30</v>
      </c>
      <c r="GG28" s="156">
        <v>11.914217633042098</v>
      </c>
      <c r="GH28" s="518">
        <v>25</v>
      </c>
      <c r="GI28" s="156">
        <v>7.9365079365079358</v>
      </c>
      <c r="GJ28" s="155">
        <v>27</v>
      </c>
      <c r="GK28" s="156">
        <v>145.94594594594594</v>
      </c>
      <c r="GL28" s="518">
        <v>30</v>
      </c>
      <c r="GM28" s="156">
        <v>141.50943396226415</v>
      </c>
      <c r="GN28" s="155">
        <v>32</v>
      </c>
      <c r="GO28" s="156">
        <v>140.35087719298244</v>
      </c>
      <c r="GP28" s="614">
        <v>36</v>
      </c>
      <c r="GQ28" s="156">
        <v>147.54098360655738</v>
      </c>
      <c r="GR28" s="170">
        <v>20</v>
      </c>
      <c r="GS28" s="173">
        <v>91.324200913242009</v>
      </c>
      <c r="GT28" s="144">
        <v>10</v>
      </c>
      <c r="GU28" s="173">
        <v>45.662100456621005</v>
      </c>
      <c r="GV28" s="144">
        <v>17</v>
      </c>
      <c r="GW28" s="173">
        <v>76.92307692307692</v>
      </c>
      <c r="GX28" s="170">
        <v>10</v>
      </c>
      <c r="GY28" s="156">
        <v>45.248868778280546</v>
      </c>
      <c r="GZ28">
        <v>16</v>
      </c>
      <c r="HA28" s="156">
        <v>68.522483940042832</v>
      </c>
      <c r="HB28" s="518">
        <v>24</v>
      </c>
      <c r="HC28" s="156">
        <v>8.3362278568947552</v>
      </c>
      <c r="HD28" s="156">
        <v>25</v>
      </c>
      <c r="HE28" s="156">
        <v>142.857142857143</v>
      </c>
      <c r="HF28" s="155">
        <v>25</v>
      </c>
      <c r="HG28" s="156">
        <v>132.27513227513228</v>
      </c>
      <c r="HH28" s="518">
        <v>25</v>
      </c>
      <c r="HI28" s="156">
        <v>181.15942028985506</v>
      </c>
      <c r="HJ28" s="155">
        <v>24</v>
      </c>
      <c r="HK28" s="156">
        <v>105.26315789473684</v>
      </c>
      <c r="HL28" s="614">
        <v>29</v>
      </c>
      <c r="HM28" s="156">
        <v>118.85245901639344</v>
      </c>
      <c r="HN28" s="170">
        <v>18</v>
      </c>
      <c r="HO28" s="144">
        <v>89.10891089108911</v>
      </c>
      <c r="HP28" s="144">
        <v>22</v>
      </c>
      <c r="HQ28" s="144">
        <v>108.91089108910892</v>
      </c>
      <c r="HR28" s="170">
        <v>17</v>
      </c>
      <c r="HS28" s="144">
        <v>79.812206572769952</v>
      </c>
      <c r="HT28" s="170">
        <v>23</v>
      </c>
      <c r="HU28" s="156">
        <v>107.98122065727699</v>
      </c>
      <c r="HV28">
        <v>20</v>
      </c>
      <c r="HW28" s="156">
        <v>86.956521739130437</v>
      </c>
      <c r="HX28" s="518">
        <v>39</v>
      </c>
      <c r="HY28" s="156">
        <v>12.198936502971536</v>
      </c>
      <c r="HZ28" s="518">
        <v>30</v>
      </c>
      <c r="IA28" s="156">
        <v>132.74336283185841</v>
      </c>
      <c r="IB28" s="155">
        <v>19</v>
      </c>
      <c r="IC28" s="156">
        <v>76</v>
      </c>
      <c r="ID28" s="518">
        <v>34</v>
      </c>
      <c r="IE28" s="156">
        <v>67.864271457085835</v>
      </c>
      <c r="IF28" s="155">
        <v>28</v>
      </c>
      <c r="IG28" s="156">
        <v>98.245614035087726</v>
      </c>
      <c r="IH28" s="614">
        <v>28</v>
      </c>
      <c r="II28" s="156">
        <v>89.743589743589737</v>
      </c>
      <c r="IJ28" s="170">
        <v>30</v>
      </c>
      <c r="IK28" s="144">
        <v>68.965517241379317</v>
      </c>
      <c r="IL28" s="170">
        <v>39</v>
      </c>
      <c r="IM28" s="144">
        <v>89.65517241379311</v>
      </c>
      <c r="IN28" s="144">
        <v>23</v>
      </c>
      <c r="IO28" s="144">
        <v>49.462365591397848</v>
      </c>
      <c r="IP28" s="144">
        <v>18</v>
      </c>
      <c r="IQ28" s="173">
        <v>38.70967741935484</v>
      </c>
      <c r="IR28">
        <v>36</v>
      </c>
      <c r="IS28" s="116">
        <v>69.902912621359221</v>
      </c>
      <c r="IT28" s="116">
        <v>64</v>
      </c>
      <c r="IU28" s="156">
        <v>17.577588574567425</v>
      </c>
      <c r="IV28" s="518">
        <v>56</v>
      </c>
      <c r="IW28" s="156">
        <v>130.53613053613054</v>
      </c>
      <c r="IX28" s="155">
        <v>50</v>
      </c>
      <c r="IY28" s="156">
        <v>107.06638115631692</v>
      </c>
      <c r="IZ28" s="518">
        <v>39</v>
      </c>
      <c r="JA28" s="156">
        <v>77.844311377245518</v>
      </c>
      <c r="JB28" s="155">
        <v>74</v>
      </c>
      <c r="JC28" s="156">
        <v>145.95660749506902</v>
      </c>
      <c r="JD28" s="614">
        <v>57</v>
      </c>
      <c r="JE28" s="156">
        <v>105.36044362292051</v>
      </c>
    </row>
    <row r="29" spans="1:265" s="170" customFormat="1" ht="18.95" customHeight="1">
      <c r="A29" s="168" t="s">
        <v>20</v>
      </c>
      <c r="B29" s="169">
        <v>3</v>
      </c>
      <c r="C29" s="169"/>
      <c r="D29" s="169">
        <v>1</v>
      </c>
      <c r="E29" s="169"/>
      <c r="F29" s="169">
        <v>1</v>
      </c>
      <c r="G29" s="169"/>
      <c r="H29" s="169">
        <v>3</v>
      </c>
      <c r="I29" s="169"/>
      <c r="J29" s="169">
        <v>3</v>
      </c>
      <c r="K29" s="169"/>
      <c r="L29" s="169">
        <v>1</v>
      </c>
      <c r="M29" s="169"/>
      <c r="N29" s="169">
        <v>0</v>
      </c>
      <c r="O29" s="169"/>
      <c r="P29" s="615">
        <v>0</v>
      </c>
      <c r="Q29" s="169"/>
      <c r="R29" s="169">
        <v>0</v>
      </c>
      <c r="S29" s="169"/>
      <c r="T29" s="169">
        <v>0</v>
      </c>
      <c r="U29" s="169"/>
      <c r="V29" s="169">
        <v>0</v>
      </c>
      <c r="W29" s="169"/>
      <c r="X29" s="169">
        <v>2</v>
      </c>
      <c r="Y29" s="130"/>
      <c r="Z29" s="169">
        <v>1</v>
      </c>
      <c r="AA29" s="130"/>
      <c r="AB29" s="169">
        <v>0</v>
      </c>
      <c r="AC29" s="130"/>
      <c r="AD29" s="169">
        <v>3</v>
      </c>
      <c r="AE29" s="169"/>
      <c r="AF29" s="169">
        <v>0</v>
      </c>
      <c r="AG29" s="169"/>
      <c r="AH29" s="169">
        <v>1</v>
      </c>
      <c r="AI29" s="169"/>
      <c r="AJ29" s="169">
        <v>0</v>
      </c>
      <c r="AK29" s="169"/>
      <c r="AL29" s="169">
        <v>0</v>
      </c>
      <c r="AM29" s="130"/>
      <c r="AN29" s="169">
        <v>0</v>
      </c>
      <c r="AO29" s="130"/>
      <c r="AP29" s="169">
        <v>0</v>
      </c>
      <c r="AQ29" s="156"/>
      <c r="AR29" s="614"/>
      <c r="AS29" s="156"/>
      <c r="AT29" s="169">
        <v>0</v>
      </c>
      <c r="AU29" s="169"/>
      <c r="AV29" s="169">
        <v>0</v>
      </c>
      <c r="AW29" s="169"/>
      <c r="AX29" s="169">
        <v>0</v>
      </c>
      <c r="AY29" s="169"/>
      <c r="AZ29" s="169">
        <v>0</v>
      </c>
      <c r="BA29" s="169"/>
      <c r="BB29" s="169">
        <v>2</v>
      </c>
      <c r="BC29" s="169"/>
      <c r="BD29" s="169">
        <v>0</v>
      </c>
      <c r="BE29" s="169"/>
      <c r="BF29" s="169">
        <v>0</v>
      </c>
      <c r="BG29" s="169"/>
      <c r="BH29" s="169">
        <v>0</v>
      </c>
      <c r="BI29" s="169"/>
      <c r="BJ29" s="520"/>
      <c r="BK29" s="169"/>
      <c r="BL29" s="169">
        <v>0</v>
      </c>
      <c r="BM29" s="169"/>
      <c r="BN29" s="1035"/>
      <c r="BO29" s="169"/>
      <c r="BP29" s="169">
        <v>1</v>
      </c>
      <c r="BQ29" s="169"/>
      <c r="BR29" s="169">
        <v>0</v>
      </c>
      <c r="BS29" s="130"/>
      <c r="BT29" s="169">
        <v>1</v>
      </c>
      <c r="BU29" s="130"/>
      <c r="BV29" s="169">
        <v>0</v>
      </c>
      <c r="BW29" s="169"/>
      <c r="BX29" s="169">
        <v>1</v>
      </c>
      <c r="BY29" s="169"/>
      <c r="BZ29" s="169">
        <v>0</v>
      </c>
      <c r="CA29" s="169"/>
      <c r="CB29" s="169">
        <v>0</v>
      </c>
      <c r="CC29" s="169"/>
      <c r="CD29" s="169">
        <v>0</v>
      </c>
      <c r="CE29" s="169"/>
      <c r="CF29" s="520"/>
      <c r="CG29" s="169"/>
      <c r="CH29" s="169">
        <v>0</v>
      </c>
      <c r="CI29" s="160"/>
      <c r="CJ29" s="160"/>
      <c r="CK29" s="160"/>
      <c r="CL29" s="169">
        <v>0</v>
      </c>
      <c r="CM29" s="130"/>
      <c r="CN29" s="169">
        <v>0</v>
      </c>
      <c r="CO29" s="130"/>
      <c r="CP29" s="169">
        <v>0</v>
      </c>
      <c r="CQ29" s="130"/>
      <c r="CR29" s="169">
        <v>0</v>
      </c>
      <c r="CS29" s="169"/>
      <c r="CT29" s="169">
        <v>0</v>
      </c>
      <c r="CU29" s="169"/>
      <c r="CV29" s="520">
        <v>0</v>
      </c>
      <c r="CW29" s="169"/>
      <c r="CX29" s="169">
        <v>0</v>
      </c>
      <c r="CY29" s="169"/>
      <c r="CZ29" s="169">
        <v>0</v>
      </c>
      <c r="DA29" s="169"/>
      <c r="DB29" s="520">
        <v>0</v>
      </c>
      <c r="DC29" s="169"/>
      <c r="DD29" s="169"/>
      <c r="DE29" s="169"/>
      <c r="DF29" s="169"/>
      <c r="DG29" s="169"/>
      <c r="DH29" s="169">
        <v>0</v>
      </c>
      <c r="DI29" s="130"/>
      <c r="DJ29" s="169">
        <v>0</v>
      </c>
      <c r="DK29" s="130"/>
      <c r="DL29" s="169">
        <v>0</v>
      </c>
      <c r="DM29" s="130"/>
      <c r="DN29" s="169">
        <v>0</v>
      </c>
      <c r="DO29" s="169"/>
      <c r="DP29" s="169">
        <v>0</v>
      </c>
      <c r="DQ29" s="169"/>
      <c r="DR29" s="169">
        <v>0</v>
      </c>
      <c r="DS29" s="169"/>
      <c r="DT29" s="520">
        <v>0</v>
      </c>
      <c r="DU29" s="169"/>
      <c r="DV29" s="169">
        <v>0</v>
      </c>
      <c r="DW29" s="169"/>
      <c r="DX29" s="520">
        <v>0</v>
      </c>
      <c r="DY29" s="169"/>
      <c r="DZ29" s="169"/>
      <c r="EA29" s="169"/>
      <c r="EB29" s="169"/>
      <c r="EC29" s="169"/>
      <c r="ED29" s="169">
        <v>0</v>
      </c>
      <c r="EE29" s="130"/>
      <c r="EF29" s="169">
        <v>0</v>
      </c>
      <c r="EG29" s="130"/>
      <c r="EH29" s="169">
        <v>0</v>
      </c>
      <c r="EI29" s="130"/>
      <c r="EJ29" s="169">
        <v>0</v>
      </c>
      <c r="EK29" s="169"/>
      <c r="EL29" s="169">
        <v>0</v>
      </c>
      <c r="EM29" s="169"/>
      <c r="EN29" s="169">
        <v>0</v>
      </c>
      <c r="EO29" s="169"/>
      <c r="EP29" s="169">
        <v>0</v>
      </c>
      <c r="EQ29" s="169"/>
      <c r="ER29" s="169">
        <v>0</v>
      </c>
      <c r="ES29" s="169"/>
      <c r="ET29" s="520">
        <v>0</v>
      </c>
      <c r="EU29" s="169"/>
      <c r="EV29" s="169"/>
      <c r="EW29" s="169"/>
      <c r="EX29" s="169"/>
      <c r="EY29" s="169"/>
      <c r="EZ29" s="169">
        <v>0</v>
      </c>
      <c r="FA29" s="130"/>
      <c r="FB29" s="169">
        <v>0</v>
      </c>
      <c r="FC29" s="130"/>
      <c r="FD29" s="169">
        <v>0</v>
      </c>
      <c r="FE29" s="130"/>
      <c r="FF29" s="169"/>
      <c r="FG29" s="169"/>
      <c r="FH29" s="169">
        <v>0</v>
      </c>
      <c r="FI29" s="169"/>
      <c r="FJ29" s="169">
        <v>0</v>
      </c>
      <c r="FK29" s="169"/>
      <c r="FL29" s="169">
        <v>0</v>
      </c>
      <c r="FM29" s="169"/>
      <c r="FN29" s="169">
        <v>0</v>
      </c>
      <c r="FO29" s="169"/>
      <c r="FP29" s="520">
        <v>0</v>
      </c>
      <c r="FQ29" s="169"/>
      <c r="FR29" s="169"/>
      <c r="FS29" s="169"/>
      <c r="FT29" s="169"/>
      <c r="FU29" s="169"/>
      <c r="FV29" s="169">
        <v>0</v>
      </c>
      <c r="FW29" s="130"/>
      <c r="FX29" s="169">
        <v>0</v>
      </c>
      <c r="FY29" s="130"/>
      <c r="FZ29" s="169">
        <v>0</v>
      </c>
      <c r="GA29" s="130"/>
      <c r="GB29" s="169">
        <v>0</v>
      </c>
      <c r="GC29" s="169"/>
      <c r="GD29" s="169">
        <v>0</v>
      </c>
      <c r="GE29" s="169"/>
      <c r="GF29" s="169">
        <v>0</v>
      </c>
      <c r="GG29" s="169"/>
      <c r="GH29" s="169">
        <v>0</v>
      </c>
      <c r="GI29" s="169"/>
      <c r="GJ29" s="169">
        <v>0</v>
      </c>
      <c r="GK29" s="169"/>
      <c r="GL29" s="520">
        <v>0</v>
      </c>
      <c r="GM29" s="169"/>
      <c r="GN29" s="169"/>
      <c r="GO29" s="169"/>
      <c r="GP29" s="169"/>
      <c r="GQ29" s="169"/>
      <c r="GR29" s="169">
        <v>0</v>
      </c>
      <c r="GS29" s="130"/>
      <c r="GT29" s="169">
        <v>0</v>
      </c>
      <c r="GU29" s="130"/>
      <c r="GV29" s="169">
        <v>0</v>
      </c>
      <c r="GW29" s="130"/>
      <c r="GX29" s="169">
        <v>0</v>
      </c>
      <c r="GY29" s="169"/>
      <c r="GZ29" s="169">
        <v>0</v>
      </c>
      <c r="HA29" s="169"/>
      <c r="HB29" s="520">
        <v>0</v>
      </c>
      <c r="HC29" s="169"/>
      <c r="HD29" s="169">
        <v>0</v>
      </c>
      <c r="HE29" s="169"/>
      <c r="HF29" s="169">
        <v>0</v>
      </c>
      <c r="HG29" s="169"/>
      <c r="HH29" s="520">
        <v>0</v>
      </c>
      <c r="HI29" s="169"/>
      <c r="HJ29" s="169"/>
      <c r="HK29" s="169"/>
      <c r="HL29" s="169"/>
      <c r="HM29" s="169"/>
      <c r="HN29" s="169">
        <v>0</v>
      </c>
      <c r="HO29" s="169"/>
      <c r="HP29" s="169">
        <v>0</v>
      </c>
      <c r="HQ29" s="169"/>
      <c r="HR29" s="169">
        <v>0</v>
      </c>
      <c r="HS29" s="169"/>
      <c r="HT29" s="169">
        <v>0</v>
      </c>
      <c r="HU29" s="169"/>
      <c r="HV29" s="169">
        <v>0</v>
      </c>
      <c r="HW29" s="169"/>
      <c r="HX29" s="520">
        <v>0</v>
      </c>
      <c r="HY29" s="169"/>
      <c r="HZ29" s="169">
        <v>0</v>
      </c>
      <c r="IA29" s="169"/>
      <c r="IB29" s="169">
        <v>0</v>
      </c>
      <c r="IC29" s="169"/>
      <c r="ID29" s="520">
        <v>0</v>
      </c>
      <c r="IE29" s="169"/>
      <c r="IF29" s="169"/>
      <c r="IG29" s="169"/>
      <c r="IH29" s="615"/>
      <c r="II29" s="169"/>
      <c r="IJ29" s="169">
        <v>0</v>
      </c>
      <c r="IK29" s="169"/>
      <c r="IL29" s="169">
        <v>0</v>
      </c>
      <c r="IM29" s="169"/>
      <c r="IN29" s="169">
        <v>0</v>
      </c>
      <c r="IO29" s="169"/>
      <c r="IP29" s="249">
        <v>0</v>
      </c>
      <c r="IQ29" s="250"/>
      <c r="IR29" s="169">
        <v>0</v>
      </c>
      <c r="IS29" s="169"/>
      <c r="IT29" s="169">
        <v>0</v>
      </c>
      <c r="IU29" s="169"/>
      <c r="IV29" s="169">
        <v>0</v>
      </c>
      <c r="IW29" s="169"/>
      <c r="IX29" s="169">
        <v>0</v>
      </c>
      <c r="IY29" s="169"/>
      <c r="IZ29" s="520">
        <v>0</v>
      </c>
      <c r="JA29" s="169"/>
      <c r="JB29" s="169">
        <v>0</v>
      </c>
      <c r="JC29" s="169"/>
      <c r="JD29" s="155"/>
      <c r="JE29" s="155"/>
    </row>
    <row r="30" spans="1:265" s="136" customFormat="1" ht="18.95" customHeight="1">
      <c r="A30" s="171"/>
      <c r="B30" s="406" t="s">
        <v>270</v>
      </c>
      <c r="C30" s="84"/>
      <c r="D30" s="84"/>
      <c r="E30" s="84"/>
      <c r="F30" s="84"/>
      <c r="G30" s="84"/>
      <c r="H30" s="146"/>
      <c r="I30" s="84"/>
      <c r="J30" s="146"/>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406"/>
      <c r="AM30" s="84"/>
      <c r="AN30" s="84"/>
      <c r="AO30" s="84"/>
      <c r="AP30" s="84"/>
      <c r="AQ30" s="156"/>
      <c r="AR30" s="156"/>
      <c r="AS30" s="156"/>
      <c r="AT30" s="14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146"/>
      <c r="BS30" s="84"/>
      <c r="BT30" s="84"/>
      <c r="BU30" s="84"/>
      <c r="BV30" s="84"/>
      <c r="BW30" s="84"/>
      <c r="BX30" s="84"/>
      <c r="BY30" s="84"/>
      <c r="BZ30" s="84"/>
      <c r="CA30" s="84"/>
      <c r="CB30" s="406" t="s">
        <v>270</v>
      </c>
      <c r="CC30" s="84"/>
      <c r="CD30" s="84"/>
      <c r="CE30" s="84"/>
      <c r="CF30" s="84"/>
      <c r="CG30" s="84"/>
      <c r="CH30" s="84"/>
      <c r="CI30" s="160"/>
      <c r="CJ30" s="160"/>
      <c r="CK30" s="160"/>
      <c r="CL30" s="146"/>
      <c r="CM30" s="84"/>
      <c r="CN30" s="146"/>
      <c r="CO30" s="84"/>
      <c r="CP30" s="84"/>
      <c r="CQ30" s="84"/>
      <c r="CR30" s="84"/>
      <c r="CS30" s="84"/>
      <c r="CT30" s="84"/>
      <c r="CU30" s="84"/>
      <c r="CV30" s="84"/>
      <c r="CW30" s="84"/>
      <c r="CX30" s="84"/>
      <c r="CY30" s="84"/>
      <c r="CZ30" s="84"/>
      <c r="DA30" s="84"/>
      <c r="DB30" s="84"/>
      <c r="DC30" s="84"/>
      <c r="DD30" s="84"/>
      <c r="DE30" s="84"/>
      <c r="DF30" s="84"/>
      <c r="DG30" s="84"/>
      <c r="DH30" s="146"/>
      <c r="DI30" s="84"/>
      <c r="DJ30" s="146"/>
      <c r="DK30" s="84"/>
      <c r="DL30" s="84"/>
      <c r="DM30" s="84"/>
      <c r="DN30" s="84"/>
      <c r="DO30" s="84"/>
      <c r="DP30" s="84"/>
      <c r="DQ30" s="84"/>
      <c r="DR30" s="84"/>
      <c r="DS30" s="84"/>
      <c r="DT30" s="406" t="s">
        <v>270</v>
      </c>
      <c r="DU30" s="84"/>
      <c r="DV30" s="84"/>
      <c r="DW30" s="84"/>
      <c r="DX30" s="84"/>
      <c r="DY30" s="84"/>
      <c r="DZ30" s="84"/>
      <c r="EA30" s="84"/>
      <c r="EB30" s="84"/>
      <c r="EC30" s="84"/>
      <c r="ED30" s="84"/>
      <c r="EE30" s="84"/>
      <c r="EF30" s="146"/>
      <c r="EG30" s="84"/>
      <c r="EH30" s="84"/>
      <c r="EI30" s="84"/>
      <c r="EJ30" s="84"/>
      <c r="EK30" s="84"/>
      <c r="EL30" s="84"/>
      <c r="EM30" s="84"/>
      <c r="EN30" s="84"/>
      <c r="EO30" s="84"/>
      <c r="EP30" s="84"/>
      <c r="EQ30" s="84"/>
      <c r="ER30" s="84"/>
      <c r="ES30" s="84"/>
      <c r="ET30" s="84"/>
      <c r="EU30" s="84"/>
      <c r="EV30" s="84"/>
      <c r="EW30" s="84"/>
      <c r="EX30" s="84"/>
      <c r="EY30" s="84"/>
      <c r="EZ30" s="146"/>
      <c r="FA30" s="84"/>
      <c r="FB30" s="146"/>
      <c r="FC30" s="84"/>
      <c r="FD30" s="84"/>
      <c r="FE30" s="84"/>
      <c r="FF30" s="84"/>
      <c r="FG30" s="84"/>
      <c r="FH30" s="84"/>
      <c r="FI30" s="84"/>
      <c r="FJ30" s="84"/>
      <c r="FK30" s="84"/>
      <c r="FL30" s="406" t="s">
        <v>270</v>
      </c>
      <c r="FM30" s="84"/>
      <c r="FN30" s="84"/>
      <c r="FO30" s="84"/>
      <c r="FP30" s="84"/>
      <c r="FQ30" s="84"/>
      <c r="FR30" s="84"/>
      <c r="FS30" s="84"/>
      <c r="FT30" s="84"/>
      <c r="FU30" s="84"/>
      <c r="FV30" s="146"/>
      <c r="FW30" s="84"/>
      <c r="FX30" s="146"/>
      <c r="FY30" s="84"/>
      <c r="FZ30" s="84"/>
      <c r="GA30" s="84"/>
      <c r="GB30" s="84"/>
      <c r="GC30" s="84"/>
      <c r="GD30" s="84"/>
      <c r="GE30" s="84"/>
      <c r="GF30" s="84"/>
      <c r="GG30" s="84"/>
      <c r="GH30" s="84"/>
      <c r="GI30" s="84"/>
      <c r="GJ30" s="84"/>
      <c r="GK30" s="84"/>
      <c r="GL30" s="84"/>
      <c r="GM30" s="84"/>
      <c r="GN30" s="84"/>
      <c r="GO30" s="84"/>
      <c r="GP30" s="84"/>
      <c r="GQ30" s="84"/>
      <c r="GR30" s="146"/>
      <c r="GS30" s="84"/>
      <c r="GT30" s="146"/>
      <c r="GU30" s="84"/>
      <c r="GV30" s="84"/>
      <c r="GW30" s="84"/>
      <c r="GX30" s="84"/>
      <c r="GY30" s="84"/>
      <c r="GZ30" s="84"/>
      <c r="HA30" s="84"/>
      <c r="HB30" s="84"/>
      <c r="HC30" s="84"/>
      <c r="HD30" s="406" t="s">
        <v>270</v>
      </c>
      <c r="HE30" s="84"/>
      <c r="HF30" s="84"/>
      <c r="HG30" s="84"/>
      <c r="HH30" s="84"/>
      <c r="HI30" s="84"/>
      <c r="HJ30" s="84"/>
      <c r="HK30" s="84"/>
      <c r="HL30" s="84"/>
      <c r="HM30" s="84"/>
      <c r="HN30" s="146"/>
      <c r="HO30" s="84"/>
      <c r="HP30" s="146"/>
      <c r="HQ30" s="84"/>
      <c r="HR30" s="84"/>
      <c r="HS30" s="84"/>
      <c r="HT30" s="84"/>
      <c r="HU30" s="84"/>
      <c r="HV30" s="84"/>
      <c r="HW30" s="84"/>
      <c r="HX30" s="84"/>
      <c r="HY30" s="84"/>
      <c r="HZ30" s="147"/>
      <c r="IA30" s="147"/>
      <c r="IB30" s="147"/>
      <c r="IC30" s="147"/>
      <c r="ID30" s="147"/>
      <c r="IE30" s="147"/>
      <c r="IF30" s="147"/>
      <c r="IG30" s="147"/>
      <c r="IH30" s="147"/>
      <c r="II30" s="147"/>
      <c r="IJ30" s="172"/>
      <c r="IK30" s="147"/>
      <c r="IL30" s="172"/>
      <c r="IM30" s="147"/>
      <c r="IN30" s="172"/>
      <c r="IO30" s="147"/>
      <c r="IP30" s="147"/>
      <c r="IQ30" s="147"/>
      <c r="IR30" s="147"/>
      <c r="IS30" s="147"/>
      <c r="IT30" s="147"/>
      <c r="IU30" s="147"/>
    </row>
    <row r="31" spans="1:265" ht="18.95" customHeight="1">
      <c r="A31" s="144"/>
      <c r="B31" s="144" t="s">
        <v>584</v>
      </c>
      <c r="C31" s="144"/>
      <c r="D31" s="144"/>
      <c r="E31" s="144"/>
      <c r="F31" s="144"/>
      <c r="G31" s="144"/>
      <c r="H31" s="144"/>
      <c r="I31" s="144"/>
      <c r="J31" s="170"/>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56"/>
      <c r="AR31" s="156"/>
      <c r="AS31" s="156"/>
      <c r="AT31" s="170"/>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70"/>
      <c r="BS31" s="144"/>
      <c r="BT31" s="144"/>
      <c r="BU31" s="144"/>
      <c r="BV31" s="144"/>
      <c r="BW31" s="144"/>
      <c r="BX31" s="144"/>
      <c r="BY31" s="144"/>
      <c r="BZ31" s="144"/>
      <c r="CA31" s="144"/>
      <c r="CB31" s="144"/>
      <c r="CC31" s="144"/>
      <c r="CD31" s="144"/>
      <c r="CE31" s="144"/>
      <c r="CF31" s="144"/>
      <c r="CG31" s="144"/>
      <c r="CH31" s="144"/>
      <c r="CI31" s="160"/>
      <c r="CJ31" s="160"/>
      <c r="CK31" s="160"/>
      <c r="CL31" s="170"/>
      <c r="CM31" s="144"/>
      <c r="CN31" s="170"/>
      <c r="CO31" s="144"/>
      <c r="CP31" s="144"/>
      <c r="CQ31" s="144"/>
      <c r="CR31" s="144"/>
      <c r="CS31" s="144"/>
      <c r="CT31" s="144"/>
      <c r="CU31" s="144"/>
      <c r="CV31" s="144"/>
      <c r="CW31" s="144"/>
      <c r="CX31" s="144"/>
      <c r="CY31" s="144"/>
      <c r="CZ31" s="144"/>
      <c r="DA31" s="144"/>
      <c r="DB31" s="144"/>
      <c r="DC31" s="144"/>
      <c r="DD31" s="144"/>
      <c r="DE31" s="144"/>
      <c r="DF31" s="144"/>
      <c r="DG31" s="144"/>
      <c r="DH31" s="170"/>
      <c r="DI31" s="144"/>
      <c r="DJ31" s="170"/>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70"/>
      <c r="EG31" s="144"/>
      <c r="EH31" s="144"/>
      <c r="EI31" s="144"/>
      <c r="EJ31" s="144"/>
      <c r="EK31" s="144"/>
      <c r="EL31" s="144"/>
      <c r="EM31" s="144"/>
      <c r="EN31" s="144"/>
      <c r="EO31" s="144"/>
      <c r="EP31" s="144"/>
      <c r="EQ31" s="144"/>
      <c r="ER31" s="144"/>
      <c r="ES31" s="144"/>
      <c r="ET31" s="144"/>
      <c r="EU31" s="144"/>
      <c r="EV31" s="144"/>
      <c r="EW31" s="144"/>
      <c r="EX31" s="144"/>
      <c r="EY31" s="144"/>
      <c r="EZ31" s="170"/>
      <c r="FA31" s="144"/>
      <c r="FB31" s="170"/>
      <c r="FC31" s="144"/>
      <c r="FD31" s="144"/>
      <c r="FE31" s="144"/>
      <c r="FF31" s="144"/>
      <c r="FG31" s="144"/>
      <c r="FH31" s="144"/>
      <c r="FI31" s="144"/>
      <c r="FJ31" s="144"/>
      <c r="FK31" s="144"/>
      <c r="FL31" s="144"/>
      <c r="FM31" s="144"/>
      <c r="FN31" s="144"/>
      <c r="FO31" s="144"/>
      <c r="FP31" s="144"/>
      <c r="FQ31" s="144"/>
      <c r="FR31" s="144"/>
      <c r="FS31" s="144"/>
      <c r="FT31" s="144"/>
      <c r="FU31" s="144"/>
      <c r="FV31" s="170"/>
      <c r="FW31" s="144"/>
      <c r="FX31" s="170"/>
      <c r="FY31" s="144"/>
      <c r="FZ31" s="144"/>
      <c r="GA31" s="144"/>
      <c r="GB31" s="144"/>
      <c r="GC31" s="144"/>
      <c r="GD31" s="144"/>
      <c r="GE31" s="144"/>
      <c r="GF31" s="144"/>
      <c r="GG31" s="144"/>
      <c r="GH31" s="144"/>
      <c r="GI31" s="144"/>
      <c r="GJ31" s="144"/>
      <c r="GK31" s="144"/>
      <c r="GL31" s="144"/>
      <c r="GM31" s="144"/>
      <c r="GN31" s="144"/>
      <c r="GO31" s="144"/>
      <c r="GP31" s="144"/>
      <c r="GQ31" s="144"/>
      <c r="GR31" s="170"/>
      <c r="GS31" s="144"/>
      <c r="GT31" s="170"/>
      <c r="GU31" s="144"/>
      <c r="GV31" s="144"/>
      <c r="GW31" s="144"/>
      <c r="GX31" s="144"/>
      <c r="GY31" s="144"/>
      <c r="GZ31" s="144"/>
      <c r="HA31" s="144"/>
      <c r="HB31" s="144"/>
      <c r="HC31" s="144"/>
      <c r="HD31" s="144"/>
      <c r="HE31" s="144"/>
      <c r="HF31" s="144"/>
      <c r="HG31" s="144"/>
      <c r="HH31" s="144"/>
      <c r="HI31" s="144"/>
      <c r="HJ31" s="144"/>
      <c r="HK31" s="144"/>
      <c r="HL31" s="144"/>
      <c r="HM31" s="144"/>
      <c r="HN31" s="170"/>
      <c r="HO31" s="144"/>
      <c r="HP31" s="170"/>
      <c r="HQ31" s="144"/>
      <c r="HR31" s="144"/>
      <c r="HS31" s="144"/>
      <c r="HT31" s="144"/>
      <c r="HU31" s="144"/>
      <c r="HV31" s="144"/>
      <c r="HW31" s="144"/>
      <c r="HX31" s="144"/>
      <c r="HY31" s="144"/>
      <c r="HZ31" s="144"/>
      <c r="IA31" s="144"/>
      <c r="IB31" s="144"/>
      <c r="IC31" s="144"/>
      <c r="ID31" s="144"/>
      <c r="IE31" s="144"/>
      <c r="IF31" s="144"/>
      <c r="IG31" s="144"/>
      <c r="IH31" s="144"/>
      <c r="II31" s="144"/>
      <c r="IJ31" s="170"/>
      <c r="IK31" s="144"/>
      <c r="IL31" s="170"/>
      <c r="IM31" s="144"/>
      <c r="IN31" s="170"/>
      <c r="IO31" s="144"/>
      <c r="IP31" s="144"/>
      <c r="IQ31" s="144"/>
      <c r="IR31" s="144"/>
      <c r="IS31" s="144"/>
      <c r="IT31" s="144"/>
      <c r="IU31" s="144"/>
    </row>
    <row r="32" spans="1:265" ht="18.95" customHeight="1">
      <c r="A32" s="144"/>
      <c r="B32" s="149" t="s">
        <v>585</v>
      </c>
      <c r="C32" s="144"/>
      <c r="D32" s="144"/>
      <c r="E32" s="144"/>
      <c r="F32" s="144"/>
      <c r="G32" s="144"/>
      <c r="H32" s="144"/>
      <c r="I32" s="144"/>
      <c r="J32" s="170"/>
      <c r="K32" s="144"/>
      <c r="L32" s="144"/>
      <c r="M32" s="144"/>
      <c r="N32" s="144"/>
      <c r="O32" s="144"/>
      <c r="P32" s="144"/>
      <c r="Q32" s="144"/>
      <c r="R32" s="144"/>
      <c r="S32" s="144"/>
      <c r="T32" s="144"/>
      <c r="U32" s="144"/>
      <c r="V32" s="144"/>
      <c r="W32" s="144"/>
      <c r="X32" s="144"/>
      <c r="Y32" s="144"/>
      <c r="Z32" s="865"/>
      <c r="AA32" s="144"/>
      <c r="AB32" s="144"/>
      <c r="AC32" s="144"/>
      <c r="AD32" s="144"/>
      <c r="AE32" s="144"/>
      <c r="AF32" s="144"/>
      <c r="AG32" s="144"/>
      <c r="AH32" s="144"/>
      <c r="AI32" s="144"/>
      <c r="AJ32" s="144"/>
      <c r="AK32" s="144"/>
      <c r="AL32" s="144"/>
      <c r="AM32" s="144"/>
      <c r="AN32" s="144"/>
      <c r="AO32" s="144"/>
      <c r="AP32" s="144"/>
      <c r="AQ32" s="156"/>
      <c r="AR32" s="156"/>
      <c r="AS32" s="156"/>
      <c r="AT32" s="170"/>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70"/>
      <c r="BS32" s="144"/>
      <c r="BT32" s="144"/>
      <c r="BU32" s="144"/>
      <c r="BV32" s="144"/>
      <c r="BW32" s="144"/>
      <c r="BX32" s="144"/>
      <c r="BY32" s="144"/>
      <c r="BZ32" s="144"/>
      <c r="CA32" s="144"/>
      <c r="CB32" s="144"/>
      <c r="CC32" s="144"/>
      <c r="CD32" s="144"/>
      <c r="CE32" s="144"/>
      <c r="CF32" s="144"/>
      <c r="CG32" s="144"/>
      <c r="CH32" s="144"/>
      <c r="CI32" s="160"/>
      <c r="CJ32" s="160"/>
      <c r="CK32" s="160"/>
      <c r="CL32" s="170"/>
      <c r="CM32" s="144"/>
      <c r="CN32" s="170"/>
      <c r="CO32" s="144"/>
      <c r="CP32" s="144"/>
      <c r="CQ32" s="144"/>
      <c r="CR32" s="144"/>
      <c r="CS32" s="144"/>
      <c r="CT32" s="144"/>
      <c r="CU32" s="144"/>
      <c r="CV32" s="144"/>
      <c r="CW32" s="144"/>
      <c r="CX32" s="144"/>
      <c r="CY32" s="144"/>
      <c r="CZ32" s="144"/>
      <c r="DA32" s="144"/>
      <c r="DB32" s="144"/>
      <c r="DC32" s="144"/>
      <c r="DD32" s="144"/>
      <c r="DE32" s="144"/>
      <c r="DF32" s="144"/>
      <c r="DG32" s="144"/>
      <c r="DH32" s="170"/>
      <c r="DI32" s="144"/>
      <c r="DJ32" s="170"/>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70"/>
      <c r="EG32" s="144"/>
      <c r="EH32" s="144"/>
      <c r="EI32" s="144"/>
      <c r="EJ32" s="144"/>
      <c r="EK32" s="144"/>
      <c r="EL32" s="144"/>
      <c r="EM32" s="144"/>
      <c r="EN32" s="144"/>
      <c r="EO32" s="144"/>
      <c r="EP32" s="144"/>
      <c r="EQ32" s="144"/>
      <c r="ER32" s="144"/>
      <c r="ES32" s="144"/>
      <c r="ET32" s="144"/>
      <c r="EU32" s="144"/>
      <c r="EV32" s="144"/>
      <c r="EW32" s="144"/>
      <c r="EX32" s="144"/>
      <c r="EY32" s="144"/>
      <c r="EZ32" s="170"/>
      <c r="FA32" s="144"/>
      <c r="FB32" s="170"/>
      <c r="FC32" s="144"/>
      <c r="FD32" s="144"/>
      <c r="FE32" s="144"/>
      <c r="FF32" s="144"/>
      <c r="FG32" s="144"/>
      <c r="FH32" s="144"/>
      <c r="FI32" s="144"/>
      <c r="FJ32" s="144"/>
      <c r="FK32" s="144"/>
      <c r="FL32" s="144"/>
      <c r="FM32" s="144"/>
      <c r="FN32" s="144"/>
      <c r="FO32" s="144"/>
      <c r="FP32" s="144"/>
      <c r="FQ32" s="144"/>
      <c r="FR32" s="144"/>
      <c r="FS32" s="144"/>
      <c r="FT32" s="144"/>
      <c r="FU32" s="144"/>
      <c r="FV32" s="170"/>
      <c r="FW32" s="144"/>
      <c r="FX32" s="170"/>
      <c r="FY32" s="144"/>
      <c r="FZ32" s="144"/>
      <c r="GA32" s="144"/>
      <c r="GB32" s="144"/>
      <c r="GC32" s="144"/>
      <c r="GD32" s="144"/>
      <c r="GE32" s="144"/>
      <c r="GF32" s="144"/>
      <c r="GG32" s="144"/>
      <c r="GH32" s="144"/>
      <c r="GI32" s="144"/>
      <c r="GJ32" s="144"/>
      <c r="GK32" s="144"/>
      <c r="GL32" s="144"/>
      <c r="GM32" s="144"/>
      <c r="GN32" s="144"/>
      <c r="GO32" s="144"/>
      <c r="GP32" s="144"/>
      <c r="GQ32" s="144"/>
      <c r="GR32" s="170"/>
      <c r="GS32" s="144"/>
      <c r="GT32" s="170"/>
      <c r="GU32" s="144"/>
      <c r="GV32" s="144"/>
      <c r="GW32" s="144"/>
      <c r="GX32" s="144"/>
      <c r="GY32" s="144"/>
      <c r="GZ32" s="144"/>
      <c r="HA32" s="144"/>
      <c r="HB32" s="144"/>
      <c r="HC32" s="144"/>
      <c r="HD32" s="144"/>
      <c r="HE32" s="144"/>
      <c r="HF32" s="144"/>
      <c r="HG32" s="144"/>
      <c r="HH32" s="144"/>
      <c r="HI32" s="144"/>
      <c r="HJ32" s="144"/>
      <c r="HK32" s="144"/>
      <c r="HL32" s="144"/>
      <c r="HM32" s="144"/>
      <c r="HN32" s="170"/>
      <c r="HO32" s="144"/>
      <c r="HP32" s="170"/>
      <c r="HQ32" s="144"/>
      <c r="HR32" s="144"/>
      <c r="HS32" s="144"/>
      <c r="HT32" s="144"/>
      <c r="HU32" s="144"/>
      <c r="HV32" s="144"/>
      <c r="HW32" s="144"/>
      <c r="HX32" s="144"/>
      <c r="HY32" s="144"/>
      <c r="HZ32" s="144"/>
      <c r="IA32" s="144"/>
      <c r="IB32" s="144"/>
      <c r="IC32" s="144"/>
      <c r="ID32" s="144"/>
      <c r="IE32" s="144"/>
      <c r="IF32" s="144"/>
      <c r="IG32" s="144"/>
      <c r="IH32" s="144"/>
      <c r="II32" s="144"/>
      <c r="IJ32" s="170"/>
      <c r="IK32" s="144"/>
      <c r="IL32" s="170"/>
      <c r="IM32" s="144"/>
      <c r="IN32" s="170"/>
      <c r="IO32" s="144"/>
      <c r="IP32" s="144"/>
      <c r="IQ32" s="144"/>
      <c r="IR32" s="144"/>
      <c r="IS32" s="144"/>
      <c r="IT32" s="144"/>
      <c r="IU32" s="144"/>
    </row>
    <row r="33" spans="2:247" ht="18.95" customHeight="1">
      <c r="B33" s="144" t="s">
        <v>586</v>
      </c>
      <c r="C33" s="85"/>
      <c r="E33" s="85"/>
      <c r="J33" s="148"/>
      <c r="S33" s="85"/>
      <c r="T33" s="85"/>
      <c r="U33" s="85"/>
      <c r="V33" s="85"/>
      <c r="W33" s="85"/>
      <c r="Y33" s="85"/>
      <c r="AA33" s="85"/>
      <c r="AB33" s="85"/>
      <c r="AD33" s="85"/>
      <c r="AM33" s="85"/>
      <c r="AQ33" s="156"/>
      <c r="AR33" s="156"/>
      <c r="AS33" s="156"/>
      <c r="AT33" s="148"/>
      <c r="AX33" s="85"/>
      <c r="BI33" s="85"/>
      <c r="BJ33" s="85"/>
      <c r="BK33" s="85"/>
      <c r="BL33" s="85"/>
      <c r="BM33" s="85"/>
      <c r="BN33" s="85"/>
      <c r="BO33" s="85"/>
      <c r="BQ33" s="85"/>
      <c r="BR33" s="148"/>
      <c r="BT33" s="85"/>
      <c r="CC33" s="85"/>
      <c r="CE33" s="85"/>
      <c r="CF33" s="85"/>
      <c r="CG33" s="85"/>
      <c r="CH33" s="85"/>
      <c r="CI33" s="160"/>
      <c r="CJ33" s="160"/>
      <c r="CK33" s="160"/>
      <c r="CL33" s="148"/>
      <c r="CM33" s="85"/>
      <c r="CN33" s="148"/>
      <c r="CP33" s="85"/>
      <c r="CY33" s="85"/>
      <c r="DA33" s="85"/>
      <c r="DB33" s="85"/>
      <c r="DC33" s="85"/>
      <c r="DD33" s="85"/>
      <c r="DE33" s="85"/>
      <c r="DF33" s="85"/>
      <c r="DG33" s="85"/>
      <c r="DH33" s="148"/>
      <c r="DI33" s="85"/>
      <c r="DJ33" s="148"/>
      <c r="DU33" s="85"/>
      <c r="DW33" s="85"/>
      <c r="DX33" s="85"/>
      <c r="DY33" s="85"/>
      <c r="DZ33" s="85"/>
      <c r="EA33" s="85"/>
      <c r="EB33" s="85"/>
      <c r="EC33" s="85"/>
      <c r="EE33" s="85"/>
      <c r="EF33" s="148"/>
      <c r="EQ33" s="85"/>
      <c r="ES33" s="85"/>
      <c r="ET33" s="85"/>
      <c r="EU33" s="85"/>
      <c r="EV33" s="85"/>
      <c r="EW33" s="85"/>
      <c r="EX33" s="85"/>
      <c r="EY33" s="85"/>
      <c r="EZ33" s="148"/>
      <c r="FA33" s="85"/>
      <c r="FB33" s="148"/>
      <c r="FM33" s="85"/>
      <c r="FO33" s="85"/>
      <c r="FP33" s="85"/>
      <c r="FQ33" s="85"/>
      <c r="FR33" s="85"/>
      <c r="FS33" s="85"/>
      <c r="FT33" s="85"/>
      <c r="FU33" s="85"/>
      <c r="FV33" s="148"/>
      <c r="FW33" s="85"/>
      <c r="FX33" s="148"/>
      <c r="GI33" s="85"/>
      <c r="GK33" s="85"/>
      <c r="GL33" s="85"/>
      <c r="GM33" s="85"/>
      <c r="GN33" s="85"/>
      <c r="GO33" s="85"/>
      <c r="GP33" s="85"/>
      <c r="GQ33" s="85"/>
      <c r="GR33" s="148"/>
      <c r="GS33" s="85"/>
      <c r="HN33" s="148"/>
      <c r="HP33" s="148"/>
      <c r="HZ33" s="85"/>
      <c r="IB33" s="85"/>
      <c r="IJ33" s="148"/>
      <c r="IL33" s="148"/>
      <c r="IM33" s="85"/>
    </row>
    <row r="34" spans="2:247" ht="18.95" customHeight="1">
      <c r="B34" s="144"/>
      <c r="C34" s="85"/>
      <c r="E34" s="85"/>
      <c r="J34" s="148"/>
      <c r="S34" s="85"/>
      <c r="T34" s="85"/>
      <c r="U34" s="85"/>
      <c r="V34" s="85"/>
      <c r="W34" s="85"/>
      <c r="Y34" s="85"/>
      <c r="AA34" s="85"/>
      <c r="AB34" s="85"/>
      <c r="AD34" s="85"/>
      <c r="AM34" s="85"/>
      <c r="AT34" s="148"/>
      <c r="AX34" s="85"/>
      <c r="BI34" s="85"/>
      <c r="BJ34" s="85"/>
      <c r="BK34" s="85"/>
      <c r="BL34" s="85"/>
      <c r="BM34" s="85"/>
      <c r="BN34" s="85"/>
      <c r="BO34" s="85"/>
      <c r="BQ34" s="85"/>
      <c r="BR34" s="148"/>
      <c r="BT34" s="85"/>
      <c r="CC34" s="85"/>
      <c r="CE34" s="85"/>
      <c r="CF34" s="85"/>
      <c r="CG34" s="85"/>
      <c r="CH34" s="85"/>
      <c r="CI34" s="85"/>
      <c r="CJ34" s="85"/>
      <c r="CK34" s="85"/>
      <c r="CL34" s="148"/>
      <c r="CM34" s="85"/>
      <c r="CN34" s="148"/>
      <c r="CP34" s="85"/>
      <c r="CY34" s="85"/>
      <c r="DA34" s="85"/>
      <c r="DB34" s="85"/>
      <c r="DC34" s="85"/>
      <c r="DD34" s="85"/>
      <c r="DE34" s="85"/>
      <c r="DF34" s="85"/>
      <c r="DG34" s="85"/>
      <c r="DH34" s="148"/>
      <c r="DI34" s="85"/>
      <c r="DJ34" s="148"/>
      <c r="DU34" s="85"/>
      <c r="DW34" s="85"/>
      <c r="DX34" s="85"/>
      <c r="DY34" s="85"/>
      <c r="DZ34" s="85"/>
      <c r="EA34" s="85"/>
      <c r="EB34" s="85"/>
      <c r="EC34" s="85"/>
      <c r="EE34" s="85"/>
      <c r="EF34" s="148"/>
      <c r="EQ34" s="85"/>
      <c r="ES34" s="85"/>
      <c r="ET34" s="85"/>
      <c r="EU34" s="85"/>
      <c r="EV34" s="85"/>
      <c r="EW34" s="85"/>
      <c r="EX34" s="85"/>
      <c r="EY34" s="85"/>
      <c r="EZ34" s="148"/>
      <c r="FA34" s="85"/>
      <c r="FB34" s="148"/>
      <c r="FM34" s="85"/>
      <c r="FO34" s="85"/>
      <c r="FP34" s="85"/>
      <c r="FQ34" s="85"/>
      <c r="FR34" s="85"/>
      <c r="FS34" s="85"/>
      <c r="FT34" s="85"/>
      <c r="FU34" s="85"/>
      <c r="FV34" s="148"/>
      <c r="FW34" s="85"/>
      <c r="FX34" s="148"/>
      <c r="GI34" s="85"/>
      <c r="GK34" s="85"/>
      <c r="GL34" s="85"/>
      <c r="GM34" s="85"/>
      <c r="GN34" s="85"/>
      <c r="GO34" s="85"/>
      <c r="GP34" s="85"/>
      <c r="GQ34" s="85"/>
      <c r="GR34" s="148"/>
      <c r="GS34" s="85"/>
      <c r="HN34" s="148"/>
      <c r="HP34" s="148"/>
      <c r="HZ34" s="85"/>
      <c r="IB34" s="85"/>
      <c r="IJ34" s="148"/>
      <c r="IL34" s="148"/>
      <c r="IM34" s="85"/>
    </row>
    <row r="35" spans="2:247" ht="18.95" customHeight="1">
      <c r="M35" s="918"/>
      <c r="EG35" s="248"/>
      <c r="EH35" s="248"/>
      <c r="EI35" s="248"/>
      <c r="EJ35" s="248"/>
      <c r="EK35" s="248"/>
      <c r="EL35" s="248"/>
      <c r="EM35" s="248"/>
      <c r="EN35" s="248"/>
      <c r="EO35" s="248"/>
    </row>
    <row r="36" spans="2:247" ht="18.95" customHeight="1">
      <c r="EG36" s="248"/>
      <c r="EH36" s="248"/>
      <c r="EI36" s="248"/>
      <c r="EJ36" s="248"/>
      <c r="EK36" s="248"/>
      <c r="EL36" s="248"/>
      <c r="EM36" s="248"/>
      <c r="EN36" s="248"/>
      <c r="EO36" s="248"/>
    </row>
    <row r="37" spans="2:247" ht="18.95" customHeight="1">
      <c r="EG37" s="248"/>
      <c r="EH37" s="248"/>
      <c r="EI37" s="248"/>
      <c r="EJ37" s="248"/>
      <c r="EK37" s="248"/>
      <c r="EL37" s="248"/>
      <c r="EM37" s="248"/>
      <c r="EN37" s="248"/>
      <c r="EO37" s="248"/>
    </row>
    <row r="38" spans="2:247" ht="18.95" customHeight="1">
      <c r="EG38" s="248"/>
      <c r="EH38" s="248"/>
      <c r="EI38" s="248"/>
      <c r="EJ38" s="248"/>
      <c r="EK38" s="248"/>
      <c r="EL38" s="248"/>
      <c r="EM38" s="248"/>
      <c r="EN38" s="248"/>
      <c r="EO38" s="248"/>
      <c r="GG38" s="115"/>
    </row>
    <row r="39" spans="2:247" ht="18.95" customHeight="1">
      <c r="EG39" s="248"/>
      <c r="EH39" s="248"/>
      <c r="EI39" s="248"/>
      <c r="EJ39" s="248"/>
      <c r="EK39" s="248"/>
      <c r="EL39" s="248"/>
      <c r="EM39" s="248"/>
      <c r="EN39" s="248"/>
      <c r="EO39" s="248"/>
      <c r="GG39" s="115"/>
    </row>
    <row r="40" spans="2:247" ht="18.95" customHeight="1">
      <c r="EG40" s="248"/>
      <c r="EH40" s="248"/>
      <c r="EI40" s="248"/>
      <c r="EJ40" s="248"/>
      <c r="EK40" s="248"/>
      <c r="EL40" s="248"/>
      <c r="EM40" s="248"/>
      <c r="EN40" s="248"/>
      <c r="EO40" s="248"/>
      <c r="GG40" s="115"/>
    </row>
    <row r="41" spans="2:247" ht="18.95" customHeight="1">
      <c r="EG41" s="248"/>
      <c r="EH41" s="248"/>
      <c r="EI41" s="248"/>
      <c r="EJ41" s="248"/>
      <c r="EK41" s="248"/>
      <c r="EL41" s="248"/>
      <c r="EM41" s="248"/>
      <c r="EN41" s="248"/>
      <c r="EO41" s="248"/>
      <c r="GG41" s="115"/>
    </row>
    <row r="42" spans="2:247" ht="18.95" customHeight="1">
      <c r="EG42" s="248"/>
      <c r="EH42" s="248"/>
      <c r="EI42" s="248"/>
      <c r="EJ42" s="248"/>
      <c r="EK42" s="248"/>
      <c r="EL42" s="248"/>
      <c r="EM42" s="248"/>
      <c r="EN42" s="248"/>
      <c r="EO42" s="248"/>
      <c r="GG42" s="115"/>
    </row>
    <row r="43" spans="2:247" ht="18.95" customHeight="1">
      <c r="EG43" s="248"/>
      <c r="EH43" s="248"/>
      <c r="EI43" s="248"/>
      <c r="EJ43" s="248"/>
      <c r="EK43" s="248"/>
      <c r="EL43" s="248"/>
      <c r="EM43" s="248"/>
      <c r="EN43" s="248"/>
      <c r="EO43" s="248"/>
      <c r="GG43" s="115"/>
    </row>
    <row r="44" spans="2:247" ht="18.95" customHeight="1">
      <c r="EG44" s="248"/>
      <c r="EH44" s="248"/>
      <c r="EI44" s="248"/>
      <c r="EJ44" s="248"/>
      <c r="EK44" s="248"/>
      <c r="EL44" s="248"/>
      <c r="EM44" s="248"/>
      <c r="EN44" s="248"/>
      <c r="EO44" s="248"/>
      <c r="GG44" s="115"/>
    </row>
    <row r="45" spans="2:247" ht="18.95" customHeight="1">
      <c r="EG45" s="248"/>
      <c r="EH45" s="248"/>
      <c r="EI45" s="248"/>
      <c r="EJ45" s="248"/>
      <c r="EK45" s="248"/>
      <c r="EL45" s="248"/>
      <c r="EM45" s="248"/>
      <c r="EN45" s="248"/>
      <c r="EO45" s="248"/>
      <c r="GG45" s="115"/>
    </row>
    <row r="46" spans="2:247" ht="18.95" customHeight="1">
      <c r="EG46" s="248"/>
      <c r="EH46" s="248"/>
      <c r="EI46" s="248"/>
      <c r="EJ46" s="248"/>
      <c r="EK46" s="248"/>
      <c r="EL46" s="248"/>
      <c r="EM46" s="248"/>
      <c r="EN46" s="248"/>
      <c r="EO46" s="248"/>
      <c r="GG46" s="115"/>
    </row>
    <row r="47" spans="2:247" ht="18.95" customHeight="1">
      <c r="EG47" s="248"/>
      <c r="EH47" s="248"/>
      <c r="EI47" s="248"/>
      <c r="EJ47" s="248"/>
      <c r="EK47" s="248"/>
      <c r="EL47" s="248"/>
      <c r="EM47" s="248"/>
      <c r="EN47" s="248"/>
      <c r="EO47" s="248"/>
      <c r="GG47" s="115"/>
    </row>
    <row r="48" spans="2:247" ht="18.95" customHeight="1">
      <c r="EG48" s="248"/>
      <c r="EH48" s="248"/>
      <c r="EI48" s="248"/>
      <c r="EJ48" s="248"/>
      <c r="EK48" s="248"/>
      <c r="EL48" s="248"/>
      <c r="EM48" s="248"/>
      <c r="EN48" s="248"/>
      <c r="EO48" s="248"/>
      <c r="GG48" s="115"/>
    </row>
    <row r="49" spans="137:189" ht="18.95" customHeight="1">
      <c r="EG49" s="248"/>
      <c r="EH49" s="248"/>
      <c r="EI49" s="248"/>
      <c r="EJ49" s="248"/>
      <c r="EK49" s="248"/>
      <c r="EL49" s="248"/>
      <c r="EM49" s="248"/>
      <c r="EN49" s="248"/>
      <c r="EO49" s="248"/>
      <c r="GG49" s="115"/>
    </row>
    <row r="50" spans="137:189" ht="18.95" customHeight="1">
      <c r="EG50" s="248"/>
      <c r="EH50" s="248"/>
      <c r="EI50" s="248"/>
      <c r="EJ50" s="248"/>
      <c r="EK50" s="248"/>
      <c r="EL50" s="248"/>
      <c r="EM50" s="248"/>
      <c r="EN50" s="248"/>
      <c r="EO50" s="248"/>
      <c r="GG50" s="115"/>
    </row>
    <row r="51" spans="137:189" ht="18.95" customHeight="1">
      <c r="EG51" s="248"/>
      <c r="EH51" s="248"/>
      <c r="EI51" s="248"/>
      <c r="EJ51" s="248"/>
      <c r="EK51" s="248"/>
      <c r="EL51" s="248"/>
      <c r="EM51" s="248"/>
      <c r="EN51" s="248"/>
      <c r="EO51" s="248"/>
      <c r="GG51" s="115"/>
    </row>
    <row r="52" spans="137:189" ht="18.95" customHeight="1">
      <c r="EG52" s="248"/>
      <c r="EH52" s="248"/>
      <c r="EI52" s="248"/>
      <c r="EJ52" s="248"/>
      <c r="EK52" s="248"/>
      <c r="EL52" s="248"/>
      <c r="EM52" s="248"/>
      <c r="EN52" s="248"/>
      <c r="EO52" s="248"/>
      <c r="GG52" s="115"/>
    </row>
    <row r="53" spans="137:189" ht="18.95" customHeight="1">
      <c r="EG53" s="248"/>
      <c r="EH53" s="248"/>
      <c r="EI53" s="248"/>
      <c r="EJ53" s="248"/>
      <c r="EK53" s="248"/>
      <c r="EL53" s="248"/>
      <c r="EM53" s="248"/>
      <c r="EN53" s="248"/>
      <c r="EO53" s="248"/>
      <c r="GG53" s="115"/>
    </row>
    <row r="54" spans="137:189" ht="18.95" customHeight="1">
      <c r="EG54" s="248"/>
      <c r="EH54" s="248"/>
      <c r="EI54" s="248"/>
      <c r="EJ54" s="248"/>
      <c r="EK54" s="248"/>
      <c r="EL54" s="248"/>
      <c r="EM54" s="248"/>
      <c r="EN54" s="248"/>
      <c r="EO54" s="248"/>
    </row>
    <row r="55" spans="137:189" ht="18.95" customHeight="1">
      <c r="EG55" s="248"/>
      <c r="EH55" s="248"/>
      <c r="EI55" s="248"/>
      <c r="EJ55" s="248"/>
      <c r="EK55" s="248"/>
      <c r="EL55" s="248"/>
      <c r="EM55" s="248"/>
      <c r="EN55" s="248"/>
      <c r="EO55" s="248"/>
    </row>
    <row r="56" spans="137:189" ht="18.95" customHeight="1">
      <c r="EG56" s="248"/>
      <c r="EH56" s="248"/>
      <c r="EI56" s="248"/>
      <c r="EJ56" s="248"/>
      <c r="EK56" s="248"/>
      <c r="EL56" s="248"/>
      <c r="EM56" s="248"/>
      <c r="EN56" s="248"/>
      <c r="EO56" s="248"/>
    </row>
    <row r="57" spans="137:189" ht="18.95" customHeight="1">
      <c r="EG57" s="248"/>
      <c r="EH57" s="248"/>
      <c r="EI57" s="248"/>
      <c r="EJ57" s="248"/>
      <c r="EK57" s="248"/>
      <c r="EL57" s="248"/>
      <c r="EM57" s="248"/>
      <c r="EN57" s="248"/>
      <c r="EO57" s="248"/>
    </row>
    <row r="58" spans="137:189" ht="18.95" customHeight="1">
      <c r="EG58" s="248"/>
      <c r="EH58" s="248"/>
      <c r="EI58" s="248"/>
      <c r="EJ58" s="248"/>
      <c r="EK58" s="248"/>
      <c r="EL58" s="248"/>
      <c r="EM58" s="248"/>
      <c r="EN58" s="248"/>
      <c r="EO58" s="248"/>
    </row>
    <row r="59" spans="137:189" ht="18.95" customHeight="1">
      <c r="EG59" s="248"/>
      <c r="EH59" s="248"/>
      <c r="EI59" s="248"/>
      <c r="EJ59" s="248"/>
      <c r="EK59" s="248"/>
      <c r="EL59" s="248"/>
      <c r="EM59" s="248"/>
      <c r="EN59" s="248"/>
      <c r="EO59" s="248"/>
    </row>
    <row r="60" spans="137:189" ht="18.95" customHeight="1">
      <c r="EG60" s="248"/>
      <c r="EH60" s="248"/>
      <c r="EI60" s="248"/>
      <c r="EJ60" s="248"/>
      <c r="EK60" s="248"/>
      <c r="EL60" s="248"/>
      <c r="EM60" s="248"/>
      <c r="EN60" s="248"/>
      <c r="EO60" s="248"/>
    </row>
    <row r="61" spans="137:189" ht="18.95" customHeight="1">
      <c r="EG61" s="248"/>
      <c r="EH61" s="248"/>
      <c r="EI61" s="248"/>
      <c r="EJ61" s="248"/>
      <c r="EK61" s="248"/>
      <c r="EL61" s="248"/>
      <c r="EM61" s="248"/>
      <c r="EN61" s="248"/>
      <c r="EO61" s="248"/>
    </row>
    <row r="62" spans="137:189" ht="18.95" customHeight="1">
      <c r="EG62" s="248"/>
      <c r="EH62" s="248"/>
      <c r="EI62" s="248"/>
      <c r="EJ62" s="248"/>
      <c r="EK62" s="248"/>
      <c r="EL62" s="248"/>
      <c r="EM62" s="248"/>
      <c r="EN62" s="248"/>
      <c r="EO62" s="248"/>
    </row>
    <row r="63" spans="137:189" ht="18.95" customHeight="1">
      <c r="EG63" s="248"/>
      <c r="EH63" s="248"/>
      <c r="EI63" s="248"/>
      <c r="EJ63" s="248"/>
      <c r="EK63" s="248"/>
      <c r="EL63" s="248"/>
      <c r="EM63" s="248"/>
      <c r="EN63" s="248"/>
      <c r="EO63" s="248"/>
    </row>
    <row r="64" spans="137:189" ht="18.95" customHeight="1">
      <c r="EG64" s="248"/>
      <c r="EH64" s="248"/>
      <c r="EI64" s="248"/>
      <c r="EJ64" s="248"/>
      <c r="EK64" s="248"/>
      <c r="EL64" s="248"/>
      <c r="EM64" s="248"/>
      <c r="EN64" s="248"/>
      <c r="EO64" s="248"/>
    </row>
    <row r="65" spans="137:145" ht="18.95" customHeight="1">
      <c r="EG65" s="248"/>
      <c r="EH65" s="248"/>
      <c r="EI65" s="248"/>
      <c r="EJ65" s="248"/>
      <c r="EK65" s="248"/>
      <c r="EL65" s="248"/>
      <c r="EM65" s="248"/>
      <c r="EN65" s="248"/>
      <c r="EO65" s="248"/>
    </row>
    <row r="66" spans="137:145" ht="18.95" customHeight="1">
      <c r="EG66" s="248"/>
      <c r="EH66" s="248"/>
      <c r="EI66" s="248"/>
      <c r="EJ66" s="248"/>
      <c r="EK66" s="248"/>
      <c r="EL66" s="248"/>
      <c r="EM66" s="248"/>
      <c r="EN66" s="248"/>
      <c r="EO66" s="248"/>
    </row>
    <row r="67" spans="137:145" ht="18.95" customHeight="1">
      <c r="EG67" s="248"/>
      <c r="EH67" s="248"/>
      <c r="EI67" s="248"/>
      <c r="EJ67" s="248"/>
      <c r="EK67" s="248"/>
      <c r="EL67" s="248"/>
      <c r="EM67" s="248"/>
      <c r="EN67" s="248"/>
      <c r="EO67" s="248"/>
    </row>
    <row r="68" spans="137:145" ht="18.95" customHeight="1">
      <c r="EG68" s="248"/>
      <c r="EH68" s="248"/>
      <c r="EI68" s="248"/>
      <c r="EJ68" s="248"/>
      <c r="EK68" s="248"/>
      <c r="EL68" s="248"/>
      <c r="EM68" s="248"/>
      <c r="EN68" s="248"/>
      <c r="EO68" s="248"/>
    </row>
    <row r="69" spans="137:145" ht="18.95" customHeight="1">
      <c r="EG69" s="248"/>
      <c r="EH69" s="248"/>
      <c r="EI69" s="248"/>
      <c r="EJ69" s="248"/>
      <c r="EK69" s="248"/>
      <c r="EL69" s="248"/>
      <c r="EM69" s="248"/>
      <c r="EN69" s="248"/>
      <c r="EO69" s="248"/>
    </row>
    <row r="70" spans="137:145" ht="18.95" customHeight="1">
      <c r="EG70" s="248"/>
      <c r="EH70" s="248"/>
      <c r="EI70" s="248"/>
      <c r="EJ70" s="248"/>
      <c r="EK70" s="248"/>
      <c r="EL70" s="248"/>
      <c r="EM70" s="248"/>
      <c r="EN70" s="248"/>
      <c r="EO70" s="248"/>
    </row>
    <row r="71" spans="137:145" ht="18.95" customHeight="1">
      <c r="EG71" s="248"/>
      <c r="EH71" s="248"/>
      <c r="EI71" s="248"/>
      <c r="EJ71" s="248"/>
      <c r="EK71" s="248"/>
      <c r="EL71" s="248"/>
      <c r="EM71" s="248"/>
      <c r="EN71" s="248"/>
      <c r="EO71" s="248"/>
    </row>
    <row r="72" spans="137:145" ht="18.95" customHeight="1">
      <c r="EG72" s="248"/>
      <c r="EH72" s="248"/>
      <c r="EI72" s="248"/>
      <c r="EJ72" s="248"/>
      <c r="EK72" s="248"/>
      <c r="EL72" s="248"/>
      <c r="EM72" s="248"/>
      <c r="EN72" s="248"/>
      <c r="EO72" s="248"/>
    </row>
    <row r="73" spans="137:145" ht="18.95" customHeight="1">
      <c r="EG73" s="248"/>
      <c r="EH73" s="248"/>
      <c r="EI73" s="248"/>
      <c r="EJ73" s="248"/>
      <c r="EK73" s="248"/>
      <c r="EL73" s="248"/>
      <c r="EM73" s="248"/>
      <c r="EN73" s="248"/>
      <c r="EO73" s="248"/>
    </row>
    <row r="74" spans="137:145" ht="18.95" customHeight="1">
      <c r="EG74" s="248"/>
      <c r="EH74" s="248"/>
      <c r="EI74" s="248"/>
      <c r="EJ74" s="248"/>
      <c r="EK74" s="248"/>
      <c r="EL74" s="248"/>
      <c r="EM74" s="248"/>
      <c r="EN74" s="248"/>
      <c r="EO74" s="248"/>
    </row>
    <row r="75" spans="137:145" ht="18.95" customHeight="1">
      <c r="EG75" s="248"/>
      <c r="EH75" s="248"/>
      <c r="EI75" s="248"/>
      <c r="EJ75" s="248"/>
      <c r="EK75" s="248"/>
      <c r="EL75" s="248"/>
      <c r="EM75" s="248"/>
      <c r="EN75" s="248"/>
      <c r="EO75" s="248"/>
    </row>
    <row r="76" spans="137:145" ht="18.95" customHeight="1">
      <c r="EG76" s="248"/>
      <c r="EH76" s="248"/>
      <c r="EI76" s="248"/>
      <c r="EJ76" s="248"/>
      <c r="EK76" s="248"/>
      <c r="EL76" s="248"/>
      <c r="EM76" s="248"/>
      <c r="EN76" s="248"/>
      <c r="EO76" s="248"/>
    </row>
    <row r="77" spans="137:145" ht="18.95" customHeight="1">
      <c r="EG77" s="248"/>
      <c r="EH77" s="248"/>
      <c r="EI77" s="248"/>
      <c r="EJ77" s="248"/>
      <c r="EK77" s="248"/>
      <c r="EL77" s="248"/>
      <c r="EM77" s="248"/>
      <c r="EN77" s="248"/>
      <c r="EO77" s="248"/>
    </row>
    <row r="78" spans="137:145" ht="18.95" customHeight="1">
      <c r="EG78" s="248"/>
      <c r="EH78" s="248"/>
      <c r="EI78" s="248"/>
      <c r="EJ78" s="248"/>
      <c r="EK78" s="248"/>
      <c r="EL78" s="248"/>
      <c r="EM78" s="248"/>
      <c r="EN78" s="248"/>
      <c r="EO78" s="248"/>
    </row>
    <row r="79" spans="137:145" ht="18.95" customHeight="1">
      <c r="EG79" s="248"/>
      <c r="EH79" s="248"/>
      <c r="EI79" s="248"/>
      <c r="EJ79" s="248"/>
      <c r="EK79" s="248"/>
      <c r="EL79" s="248"/>
      <c r="EM79" s="248"/>
      <c r="EN79" s="248"/>
      <c r="EO79" s="248"/>
    </row>
    <row r="80" spans="137:145" ht="18.95" customHeight="1">
      <c r="EG80" s="248"/>
      <c r="EH80" s="248"/>
      <c r="EI80" s="248"/>
      <c r="EJ80" s="248"/>
      <c r="EK80" s="248"/>
      <c r="EL80" s="248"/>
      <c r="EM80" s="248"/>
      <c r="EN80" s="248"/>
      <c r="EO80" s="248"/>
    </row>
    <row r="81" spans="137:145" ht="18.95" customHeight="1">
      <c r="EG81" s="248"/>
      <c r="EH81" s="248"/>
      <c r="EI81" s="248"/>
      <c r="EJ81" s="248"/>
      <c r="EK81" s="248"/>
      <c r="EL81" s="248"/>
      <c r="EM81" s="248"/>
      <c r="EN81" s="248"/>
      <c r="EO81" s="248"/>
    </row>
    <row r="82" spans="137:145" ht="18.95" customHeight="1">
      <c r="EG82" s="248"/>
      <c r="EH82" s="248"/>
      <c r="EI82" s="248"/>
      <c r="EJ82" s="248"/>
      <c r="EK82" s="248"/>
      <c r="EL82" s="248"/>
      <c r="EM82" s="248"/>
      <c r="EN82" s="248"/>
      <c r="EO82" s="248"/>
    </row>
    <row r="83" spans="137:145" ht="18.95" customHeight="1">
      <c r="EG83" s="248"/>
      <c r="EH83" s="248"/>
      <c r="EI83" s="248"/>
      <c r="EJ83" s="248"/>
      <c r="EK83" s="248"/>
      <c r="EL83" s="248"/>
      <c r="EM83" s="248"/>
      <c r="EN83" s="248"/>
      <c r="EO83" s="248"/>
    </row>
    <row r="84" spans="137:145" ht="18.95" customHeight="1">
      <c r="EG84" s="248"/>
      <c r="EH84" s="248"/>
      <c r="EI84" s="248"/>
      <c r="EJ84" s="248"/>
      <c r="EK84" s="248"/>
      <c r="EL84" s="248"/>
      <c r="EM84" s="248"/>
      <c r="EN84" s="248"/>
      <c r="EO84" s="248"/>
    </row>
    <row r="85" spans="137:145" ht="18.95" customHeight="1">
      <c r="EG85" s="248"/>
      <c r="EH85" s="248"/>
      <c r="EI85" s="248"/>
      <c r="EJ85" s="248"/>
      <c r="EK85" s="248"/>
      <c r="EL85" s="248"/>
      <c r="EM85" s="248"/>
      <c r="EN85" s="248"/>
      <c r="EO85" s="248"/>
    </row>
    <row r="86" spans="137:145" ht="18.95" customHeight="1">
      <c r="EG86" s="248"/>
      <c r="EH86" s="248"/>
      <c r="EI86" s="248"/>
      <c r="EJ86" s="248"/>
      <c r="EK86" s="248"/>
      <c r="EL86" s="248"/>
      <c r="EM86" s="248"/>
      <c r="EN86" s="248"/>
      <c r="EO86" s="248"/>
    </row>
    <row r="87" spans="137:145" ht="18.95" customHeight="1">
      <c r="EG87" s="248"/>
      <c r="EH87" s="248"/>
      <c r="EI87" s="248"/>
      <c r="EJ87" s="248"/>
      <c r="EK87" s="248"/>
      <c r="EL87" s="248"/>
      <c r="EM87" s="248"/>
      <c r="EN87" s="248"/>
      <c r="EO87" s="248"/>
    </row>
    <row r="88" spans="137:145" ht="18.95" customHeight="1">
      <c r="EG88" s="248"/>
      <c r="EH88" s="248"/>
      <c r="EI88" s="248"/>
      <c r="EJ88" s="248"/>
      <c r="EK88" s="248"/>
      <c r="EL88" s="248"/>
      <c r="EM88" s="248"/>
      <c r="EN88" s="248"/>
      <c r="EO88" s="248"/>
    </row>
    <row r="89" spans="137:145" ht="18.95" customHeight="1">
      <c r="EG89" s="248"/>
      <c r="EH89" s="248"/>
      <c r="EI89" s="248"/>
      <c r="EJ89" s="248"/>
      <c r="EK89" s="248"/>
      <c r="EL89" s="248"/>
      <c r="EM89" s="248"/>
      <c r="EN89" s="248"/>
      <c r="EO89" s="248"/>
    </row>
    <row r="90" spans="137:145" ht="18.95" customHeight="1">
      <c r="EG90" s="248"/>
      <c r="EH90" s="248"/>
      <c r="EI90" s="248"/>
      <c r="EJ90" s="248"/>
      <c r="EK90" s="248"/>
      <c r="EL90" s="248"/>
      <c r="EM90" s="248"/>
      <c r="EN90" s="248"/>
      <c r="EO90" s="248"/>
    </row>
    <row r="91" spans="137:145" ht="18.95" customHeight="1">
      <c r="EG91" s="248"/>
      <c r="EH91" s="248"/>
      <c r="EI91" s="248"/>
      <c r="EJ91" s="248"/>
      <c r="EK91" s="248"/>
      <c r="EL91" s="248"/>
      <c r="EM91" s="248"/>
      <c r="EN91" s="248"/>
      <c r="EO91" s="248"/>
    </row>
    <row r="92" spans="137:145" ht="18.95" customHeight="1">
      <c r="EG92" s="248"/>
      <c r="EH92" s="248"/>
      <c r="EI92" s="248"/>
      <c r="EJ92" s="248"/>
      <c r="EK92" s="248"/>
      <c r="EL92" s="248"/>
      <c r="EM92" s="248"/>
      <c r="EN92" s="248"/>
      <c r="EO92" s="248"/>
    </row>
    <row r="93" spans="137:145" ht="18.95" customHeight="1">
      <c r="EG93" s="248"/>
      <c r="EH93" s="248"/>
      <c r="EI93" s="248"/>
      <c r="EJ93" s="248"/>
      <c r="EK93" s="248"/>
      <c r="EL93" s="248"/>
      <c r="EM93" s="248"/>
      <c r="EN93" s="248"/>
      <c r="EO93" s="248"/>
    </row>
    <row r="94" spans="137:145" ht="18.95" customHeight="1">
      <c r="EG94" s="248"/>
      <c r="EH94" s="248"/>
      <c r="EI94" s="248"/>
      <c r="EJ94" s="248"/>
      <c r="EK94" s="248"/>
      <c r="EL94" s="248"/>
      <c r="EM94" s="248"/>
      <c r="EN94" s="248"/>
      <c r="EO94" s="248"/>
    </row>
    <row r="95" spans="137:145" ht="18.95" customHeight="1">
      <c r="EG95" s="248"/>
      <c r="EH95" s="248"/>
      <c r="EI95" s="248"/>
      <c r="EJ95" s="248"/>
      <c r="EK95" s="248"/>
      <c r="EL95" s="248"/>
      <c r="EM95" s="248"/>
      <c r="EN95" s="248"/>
      <c r="EO95" s="248"/>
    </row>
    <row r="96" spans="137:145" ht="18.95" customHeight="1">
      <c r="EG96" s="248"/>
      <c r="EH96" s="248"/>
      <c r="EI96" s="248"/>
      <c r="EJ96" s="248"/>
      <c r="EK96" s="248"/>
      <c r="EL96" s="248"/>
      <c r="EM96" s="248"/>
      <c r="EN96" s="248"/>
      <c r="EO96" s="248"/>
    </row>
    <row r="97" spans="137:145" ht="18.95" customHeight="1">
      <c r="EG97" s="248"/>
      <c r="EH97" s="248"/>
      <c r="EI97" s="248"/>
      <c r="EJ97" s="248"/>
      <c r="EK97" s="248"/>
      <c r="EL97" s="248"/>
      <c r="EM97" s="248"/>
      <c r="EN97" s="248"/>
      <c r="EO97" s="248"/>
    </row>
    <row r="98" spans="137:145" ht="18.95" customHeight="1">
      <c r="EG98" s="248"/>
      <c r="EH98" s="248"/>
      <c r="EI98" s="248"/>
      <c r="EJ98" s="248"/>
      <c r="EK98" s="248"/>
      <c r="EL98" s="248"/>
      <c r="EM98" s="248"/>
      <c r="EN98" s="248"/>
      <c r="EO98" s="248"/>
    </row>
    <row r="99" spans="137:145" ht="18.95" customHeight="1">
      <c r="EG99" s="248"/>
      <c r="EH99" s="248"/>
      <c r="EI99" s="248"/>
      <c r="EJ99" s="248"/>
      <c r="EK99" s="248"/>
      <c r="EL99" s="248"/>
      <c r="EM99" s="248"/>
      <c r="EN99" s="248"/>
      <c r="EO99" s="248"/>
    </row>
    <row r="100" spans="137:145" ht="18.95" customHeight="1">
      <c r="EG100" s="248"/>
      <c r="EH100" s="248"/>
      <c r="EI100" s="248"/>
      <c r="EJ100" s="248"/>
      <c r="EK100" s="248"/>
      <c r="EL100" s="248"/>
      <c r="EM100" s="248"/>
      <c r="EN100" s="248"/>
      <c r="EO100" s="248"/>
    </row>
    <row r="101" spans="137:145" ht="18.95" customHeight="1">
      <c r="EG101" s="248"/>
      <c r="EH101" s="248"/>
      <c r="EI101" s="248"/>
      <c r="EJ101" s="248"/>
      <c r="EK101" s="248"/>
      <c r="EL101" s="248"/>
      <c r="EM101" s="248"/>
      <c r="EN101" s="248"/>
      <c r="EO101" s="248"/>
    </row>
    <row r="102" spans="137:145" ht="18.95" customHeight="1">
      <c r="EG102" s="248"/>
      <c r="EH102" s="248"/>
      <c r="EI102" s="248"/>
      <c r="EJ102" s="248"/>
      <c r="EK102" s="248"/>
      <c r="EL102" s="248"/>
      <c r="EM102" s="248"/>
      <c r="EN102" s="248"/>
      <c r="EO102" s="248"/>
    </row>
    <row r="103" spans="137:145" ht="18.95" customHeight="1">
      <c r="EG103" s="248"/>
      <c r="EH103" s="248"/>
      <c r="EI103" s="248"/>
      <c r="EJ103" s="248"/>
      <c r="EK103" s="248"/>
      <c r="EL103" s="248"/>
      <c r="EM103" s="248"/>
      <c r="EN103" s="248"/>
      <c r="EO103" s="248"/>
    </row>
    <row r="104" spans="137:145" ht="18.95" customHeight="1">
      <c r="EG104" s="248"/>
      <c r="EH104" s="248"/>
      <c r="EI104" s="248"/>
      <c r="EJ104" s="248"/>
      <c r="EK104" s="248"/>
      <c r="EL104" s="248"/>
      <c r="EM104" s="248"/>
      <c r="EN104" s="248"/>
      <c r="EO104" s="248"/>
    </row>
    <row r="105" spans="137:145" ht="18.95" customHeight="1">
      <c r="EG105" s="248"/>
      <c r="EH105" s="248"/>
      <c r="EI105" s="248"/>
      <c r="EJ105" s="248"/>
      <c r="EK105" s="248"/>
      <c r="EL105" s="248"/>
      <c r="EM105" s="248"/>
      <c r="EN105" s="248"/>
      <c r="EO105" s="248"/>
    </row>
    <row r="106" spans="137:145" ht="18.95" customHeight="1">
      <c r="EG106" s="248"/>
      <c r="EH106" s="248"/>
      <c r="EI106" s="248"/>
      <c r="EJ106" s="248"/>
      <c r="EK106" s="248"/>
      <c r="EL106" s="248"/>
      <c r="EM106" s="248"/>
      <c r="EN106" s="248"/>
      <c r="EO106" s="248"/>
    </row>
    <row r="107" spans="137:145" ht="18.95" customHeight="1">
      <c r="EG107" s="248"/>
      <c r="EH107" s="248"/>
      <c r="EI107" s="248"/>
      <c r="EJ107" s="248"/>
      <c r="EK107" s="248"/>
      <c r="EL107" s="248"/>
      <c r="EM107" s="248"/>
      <c r="EN107" s="248"/>
      <c r="EO107" s="248"/>
    </row>
    <row r="108" spans="137:145" ht="18.95" customHeight="1">
      <c r="EG108" s="248"/>
      <c r="EH108" s="248"/>
      <c r="EI108" s="248"/>
      <c r="EJ108" s="248"/>
      <c r="EK108" s="248"/>
      <c r="EL108" s="248"/>
      <c r="EM108" s="248"/>
      <c r="EN108" s="248"/>
      <c r="EO108" s="248"/>
    </row>
    <row r="109" spans="137:145" ht="18.95" customHeight="1">
      <c r="EG109" s="248"/>
      <c r="EH109" s="248"/>
      <c r="EI109" s="248"/>
      <c r="EJ109" s="248"/>
      <c r="EK109" s="248"/>
      <c r="EL109" s="248"/>
      <c r="EM109" s="248"/>
      <c r="EN109" s="248"/>
      <c r="EO109" s="248"/>
    </row>
    <row r="110" spans="137:145" ht="18.95" customHeight="1">
      <c r="EG110" s="248"/>
      <c r="EH110" s="248"/>
      <c r="EI110" s="248"/>
      <c r="EJ110" s="248"/>
      <c r="EK110" s="248"/>
      <c r="EL110" s="248"/>
      <c r="EM110" s="248"/>
      <c r="EN110" s="248"/>
      <c r="EO110" s="248"/>
    </row>
  </sheetData>
  <mergeCells count="134">
    <mergeCell ref="JB3:JC3"/>
    <mergeCell ref="IT3:IU3"/>
    <mergeCell ref="IX3:IY3"/>
    <mergeCell ref="FN3:FO3"/>
    <mergeCell ref="IB3:IC3"/>
    <mergeCell ref="IR3:IS3"/>
    <mergeCell ref="HF3:HG3"/>
    <mergeCell ref="GL3:GM3"/>
    <mergeCell ref="IZ3:JA3"/>
    <mergeCell ref="GR3:GS3"/>
    <mergeCell ref="HJ3:HK3"/>
    <mergeCell ref="GJ3:GK3"/>
    <mergeCell ref="FR3:FS3"/>
    <mergeCell ref="FX3:FY3"/>
    <mergeCell ref="GF3:GG3"/>
    <mergeCell ref="GH3:GI3"/>
    <mergeCell ref="IV3:IW3"/>
    <mergeCell ref="GV3:GW3"/>
    <mergeCell ref="IP3:IQ3"/>
    <mergeCell ref="IF3:IG3"/>
    <mergeCell ref="GB3:GC3"/>
    <mergeCell ref="IN3:IO3"/>
    <mergeCell ref="HX3:HY3"/>
    <mergeCell ref="GN3:GO3"/>
    <mergeCell ref="CV3:CW3"/>
    <mergeCell ref="BX3:BY3"/>
    <mergeCell ref="AL3:AM3"/>
    <mergeCell ref="CR3:CS3"/>
    <mergeCell ref="CN3:CO3"/>
    <mergeCell ref="HR3:HS3"/>
    <mergeCell ref="IJ3:IK3"/>
    <mergeCell ref="HP3:HQ3"/>
    <mergeCell ref="ID3:IE3"/>
    <mergeCell ref="HV3:HW3"/>
    <mergeCell ref="HB3:HC3"/>
    <mergeCell ref="HD3:HE3"/>
    <mergeCell ref="ER3:ES3"/>
    <mergeCell ref="GT3:GU3"/>
    <mergeCell ref="GZ3:HA3"/>
    <mergeCell ref="GD3:GE3"/>
    <mergeCell ref="EV3:EW3"/>
    <mergeCell ref="ET3:EU3"/>
    <mergeCell ref="EP3:EQ3"/>
    <mergeCell ref="FZ3:GA3"/>
    <mergeCell ref="EB3:EC3"/>
    <mergeCell ref="EX3:EY3"/>
    <mergeCell ref="DF3:DG3"/>
    <mergeCell ref="ED3:EE3"/>
    <mergeCell ref="A2:A4"/>
    <mergeCell ref="F3:G3"/>
    <mergeCell ref="D3:E3"/>
    <mergeCell ref="Z3:AA3"/>
    <mergeCell ref="AT3:AU3"/>
    <mergeCell ref="CT3:CU3"/>
    <mergeCell ref="J3:K3"/>
    <mergeCell ref="BV3:BW3"/>
    <mergeCell ref="AH3:AI3"/>
    <mergeCell ref="BB3:BC3"/>
    <mergeCell ref="BR3:BS3"/>
    <mergeCell ref="CF3:CG3"/>
    <mergeCell ref="P3:Q3"/>
    <mergeCell ref="AD3:AE3"/>
    <mergeCell ref="AB3:AC3"/>
    <mergeCell ref="BL3:BM3"/>
    <mergeCell ref="AV3:AW3"/>
    <mergeCell ref="AX3:AY3"/>
    <mergeCell ref="T3:U3"/>
    <mergeCell ref="X3:Y3"/>
    <mergeCell ref="BH3:BI3"/>
    <mergeCell ref="AJ3:AK3"/>
    <mergeCell ref="B2:K2"/>
    <mergeCell ref="R3:S3"/>
    <mergeCell ref="B3:C3"/>
    <mergeCell ref="BJ3:BK3"/>
    <mergeCell ref="BT3:BU3"/>
    <mergeCell ref="CL3:CM3"/>
    <mergeCell ref="AP3:AQ3"/>
    <mergeCell ref="CD3:CE3"/>
    <mergeCell ref="AZ3:BA3"/>
    <mergeCell ref="BP3:BQ3"/>
    <mergeCell ref="BF3:BG3"/>
    <mergeCell ref="BD3:BE3"/>
    <mergeCell ref="V3:W3"/>
    <mergeCell ref="AF3:AG3"/>
    <mergeCell ref="BN3:BO3"/>
    <mergeCell ref="CH3:CI3"/>
    <mergeCell ref="L3:M3"/>
    <mergeCell ref="N3:O3"/>
    <mergeCell ref="AR3:AS3"/>
    <mergeCell ref="BZ3:CA3"/>
    <mergeCell ref="CB3:CC3"/>
    <mergeCell ref="CJ3:CK3"/>
    <mergeCell ref="AN3:AO3"/>
    <mergeCell ref="JD3:JE3"/>
    <mergeCell ref="HH3:HI3"/>
    <mergeCell ref="GX3:GY3"/>
    <mergeCell ref="FV3:FW3"/>
    <mergeCell ref="FF3:FG3"/>
    <mergeCell ref="EJ3:EK3"/>
    <mergeCell ref="FD3:FE3"/>
    <mergeCell ref="FL3:FM3"/>
    <mergeCell ref="H3:I3"/>
    <mergeCell ref="DN3:DO3"/>
    <mergeCell ref="DJ3:DK3"/>
    <mergeCell ref="EN3:EO3"/>
    <mergeCell ref="DR3:DS3"/>
    <mergeCell ref="DD3:DE3"/>
    <mergeCell ref="DL3:DM3"/>
    <mergeCell ref="CP3:CQ3"/>
    <mergeCell ref="EL3:EM3"/>
    <mergeCell ref="CZ3:DA3"/>
    <mergeCell ref="CX3:CY3"/>
    <mergeCell ref="DZ3:EA3"/>
    <mergeCell ref="EF3:EG3"/>
    <mergeCell ref="DV3:DW3"/>
    <mergeCell ref="DH3:DI3"/>
    <mergeCell ref="DT3:DU3"/>
    <mergeCell ref="DP3:DQ3"/>
    <mergeCell ref="DB3:DC3"/>
    <mergeCell ref="DX3:DY3"/>
    <mergeCell ref="HZ3:IA3"/>
    <mergeCell ref="IH3:II3"/>
    <mergeCell ref="HN3:HO3"/>
    <mergeCell ref="FT3:FU3"/>
    <mergeCell ref="GP3:GQ3"/>
    <mergeCell ref="IL3:IM3"/>
    <mergeCell ref="FP3:FQ3"/>
    <mergeCell ref="EZ3:FA3"/>
    <mergeCell ref="EH3:EI3"/>
    <mergeCell ref="FH3:FI3"/>
    <mergeCell ref="FB3:FC3"/>
    <mergeCell ref="FJ3:FK3"/>
    <mergeCell ref="HT3:HU3"/>
    <mergeCell ref="HL3:HM3"/>
  </mergeCells>
  <phoneticPr fontId="12" type="noConversion"/>
  <pageMargins left="0.74803149606299213" right="0.59055118110236227" top="0.19685039370078741" bottom="0.19685039370078741" header="0.51181102362204722" footer="0.51181102362204722"/>
  <pageSetup paperSize="9" scale="93" orientation="landscape" r:id="rId1"/>
  <headerFooter alignWithMargins="0"/>
  <colBreaks count="4" manualBreakCount="4">
    <brk id="37" max="1048575" man="1"/>
    <brk id="79" max="1048575" man="1"/>
    <brk id="123" max="1048575" man="1"/>
    <brk id="2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GL64"/>
  <sheetViews>
    <sheetView zoomScaleNormal="100" zoomScaleSheetLayoutView="100" workbookViewId="0">
      <pane ySplit="4" topLeftCell="A5" activePane="bottomLeft" state="frozen"/>
      <selection pane="bottomLeft" activeCell="K9" sqref="K9"/>
    </sheetView>
  </sheetViews>
  <sheetFormatPr defaultRowHeight="20.100000000000001" customHeight="1"/>
  <cols>
    <col min="1" max="1" width="36.42578125" style="840" customWidth="1"/>
    <col min="2" max="2" width="8.28515625" style="841" customWidth="1"/>
    <col min="3" max="3" width="5.28515625" style="146" customWidth="1"/>
    <col min="4" max="4" width="6.42578125" style="84" customWidth="1"/>
    <col min="5" max="5" width="5.5703125" style="84" customWidth="1"/>
    <col min="6" max="6" width="6.42578125" style="84" customWidth="1"/>
    <col min="7" max="7" width="5.5703125" style="84" customWidth="1"/>
    <col min="8" max="8" width="6.42578125" style="84" customWidth="1"/>
    <col min="9" max="9" width="5.42578125" style="146" customWidth="1"/>
    <col min="10" max="10" width="6.42578125" style="84" customWidth="1"/>
    <col min="11" max="11" width="6.42578125" style="146" customWidth="1"/>
    <col min="12" max="12" width="7.42578125" style="84" bestFit="1" customWidth="1"/>
    <col min="13" max="18" width="7.42578125" style="84" customWidth="1"/>
    <col min="19" max="20" width="6.28515625" style="84" customWidth="1"/>
    <col min="21" max="21" width="5.85546875" style="84" customWidth="1"/>
    <col min="22" max="22" width="6.42578125" style="84" bestFit="1" customWidth="1"/>
    <col min="23" max="23" width="6" style="84" customWidth="1"/>
    <col min="24" max="24" width="6.42578125" style="84" bestFit="1" customWidth="1"/>
    <col min="25" max="25" width="5.42578125" style="146" customWidth="1"/>
    <col min="26" max="26" width="6.42578125" style="84" customWidth="1"/>
    <col min="27" max="27" width="6.42578125" style="146" customWidth="1"/>
    <col min="28" max="34" width="6.42578125" style="84" customWidth="1"/>
    <col min="35" max="40" width="6.28515625" style="84" customWidth="1"/>
    <col min="41" max="41" width="6.28515625" style="146" customWidth="1"/>
    <col min="42" max="42" width="6.28515625" style="84" customWidth="1"/>
    <col min="43" max="43" width="6.28515625" style="146" customWidth="1"/>
    <col min="44" max="56" width="6.28515625" style="84" customWidth="1"/>
    <col min="57" max="57" width="6.28515625" style="146" customWidth="1"/>
    <col min="58" max="58" width="6.28515625" style="84" customWidth="1"/>
    <col min="59" max="59" width="6.28515625" style="146" customWidth="1"/>
    <col min="60" max="72" width="6.28515625" style="84" customWidth="1"/>
    <col min="73" max="73" width="6.28515625" style="146" customWidth="1"/>
    <col min="74" max="74" width="6.28515625" style="84" customWidth="1"/>
    <col min="75" max="75" width="6.28515625" style="146" customWidth="1"/>
    <col min="76" max="88" width="6.28515625" style="84" customWidth="1"/>
    <col min="89" max="89" width="6.28515625" style="146" customWidth="1"/>
    <col min="90" max="90" width="6.28515625" style="84" customWidth="1"/>
    <col min="91" max="91" width="6.28515625" style="146" customWidth="1"/>
    <col min="92" max="104" width="6.28515625" style="84" customWidth="1"/>
    <col min="105" max="105" width="6.28515625" style="146" customWidth="1"/>
    <col min="106" max="106" width="6.28515625" style="84" customWidth="1"/>
    <col min="107" max="107" width="6.28515625" style="146" customWidth="1"/>
    <col min="108" max="120" width="6.28515625" style="84" customWidth="1"/>
    <col min="121" max="121" width="6.28515625" style="146" customWidth="1"/>
    <col min="122" max="122" width="6.28515625" style="84" customWidth="1"/>
    <col min="123" max="123" width="6.28515625" style="146" customWidth="1"/>
    <col min="124" max="136" width="6.28515625" style="84" customWidth="1"/>
    <col min="137" max="137" width="6.28515625" style="146" customWidth="1"/>
    <col min="138" max="138" width="6.28515625" style="84" customWidth="1"/>
    <col min="139" max="139" width="6.28515625" style="146" customWidth="1"/>
    <col min="140" max="152" width="6.28515625" style="84" customWidth="1"/>
    <col min="153" max="153" width="6.28515625" style="146" customWidth="1"/>
    <col min="154" max="154" width="6.28515625" style="84" customWidth="1"/>
    <col min="155" max="155" width="6.28515625" style="146" customWidth="1"/>
    <col min="156" max="168" width="6.28515625" style="84" customWidth="1"/>
    <col min="169" max="169" width="6.28515625" style="146" customWidth="1"/>
    <col min="170" max="170" width="6.28515625" style="84" customWidth="1"/>
    <col min="171" max="171" width="6.28515625" style="146" customWidth="1"/>
    <col min="172" max="178" width="6.28515625" style="84" customWidth="1"/>
    <col min="179" max="179" width="6.28515625" style="146" customWidth="1"/>
    <col min="180" max="180" width="6.28515625" style="84" customWidth="1"/>
    <col min="181" max="181" width="6.28515625" style="146" customWidth="1"/>
    <col min="182" max="184" width="6.28515625" style="84" customWidth="1"/>
    <col min="185" max="185" width="6.28515625" style="146" customWidth="1"/>
    <col min="186" max="186" width="6.28515625" style="84" customWidth="1"/>
    <col min="187" max="187" width="6.28515625" style="146" customWidth="1"/>
    <col min="188" max="188" width="6.28515625" style="84" customWidth="1"/>
    <col min="189" max="189" width="6.140625" style="136" bestFit="1" customWidth="1"/>
    <col min="190" max="190" width="6.42578125" style="136" bestFit="1" customWidth="1"/>
    <col min="191" max="192" width="6.42578125" style="136" customWidth="1"/>
    <col min="193" max="16384" width="9.140625" style="136"/>
  </cols>
  <sheetData>
    <row r="1" spans="1:194" s="144" customFormat="1" ht="20.100000000000001" customHeight="1">
      <c r="A1" s="1248" t="s">
        <v>418</v>
      </c>
      <c r="B1" s="1248"/>
      <c r="C1" s="1248"/>
      <c r="D1" s="1248"/>
      <c r="E1" s="1248"/>
      <c r="F1" s="1248"/>
      <c r="G1" s="1248"/>
      <c r="H1" s="1248"/>
      <c r="I1" s="1248"/>
      <c r="J1" s="1248"/>
      <c r="K1" s="815"/>
      <c r="L1" s="816"/>
      <c r="M1" s="816"/>
      <c r="N1" s="816"/>
      <c r="O1" s="816"/>
      <c r="P1" s="816"/>
      <c r="Q1" s="816"/>
      <c r="R1" s="816"/>
      <c r="S1" s="816"/>
      <c r="T1" s="816"/>
      <c r="U1" s="816"/>
      <c r="V1" s="816"/>
      <c r="W1" s="816"/>
      <c r="X1" s="816"/>
      <c r="Y1" s="815"/>
      <c r="Z1" s="816"/>
      <c r="AA1" s="815"/>
      <c r="AB1" s="816"/>
      <c r="AC1" s="816"/>
      <c r="AD1" s="816"/>
      <c r="AE1" s="816"/>
      <c r="AF1" s="816"/>
      <c r="AG1" s="816"/>
      <c r="AH1" s="816"/>
      <c r="AI1" s="816"/>
      <c r="AJ1" s="816"/>
      <c r="AK1" s="816"/>
      <c r="AL1" s="816"/>
      <c r="AM1" s="816"/>
      <c r="AN1" s="816"/>
      <c r="AO1" s="815"/>
      <c r="AP1" s="816"/>
      <c r="AQ1" s="815"/>
      <c r="AR1" s="816"/>
      <c r="AS1" s="816"/>
      <c r="AT1" s="816"/>
      <c r="AU1" s="816"/>
      <c r="AV1" s="816"/>
      <c r="AW1" s="816"/>
      <c r="AX1" s="816"/>
      <c r="AY1" s="816"/>
      <c r="AZ1" s="816"/>
      <c r="BA1" s="816"/>
      <c r="BB1" s="816"/>
      <c r="BC1" s="816"/>
      <c r="BD1" s="816"/>
      <c r="BE1" s="815"/>
      <c r="BF1" s="816"/>
      <c r="BG1" s="815"/>
      <c r="BH1" s="816"/>
      <c r="BI1" s="816"/>
      <c r="BJ1" s="816"/>
      <c r="BK1" s="816"/>
      <c r="BL1" s="816"/>
      <c r="BM1" s="816"/>
      <c r="BN1" s="816"/>
      <c r="BO1" s="816"/>
      <c r="BP1" s="816"/>
      <c r="BQ1" s="816"/>
      <c r="BR1" s="816"/>
      <c r="BS1" s="816"/>
      <c r="BT1" s="816"/>
      <c r="BU1" s="815"/>
      <c r="BV1" s="816"/>
      <c r="BW1" s="815"/>
      <c r="BX1" s="816"/>
      <c r="BY1" s="816"/>
      <c r="BZ1" s="816"/>
      <c r="CA1" s="816"/>
      <c r="CB1" s="816"/>
      <c r="CC1" s="816"/>
      <c r="CD1" s="816"/>
      <c r="CE1" s="816"/>
      <c r="CF1" s="816"/>
      <c r="CG1" s="816"/>
      <c r="CH1" s="816"/>
      <c r="CI1" s="816"/>
      <c r="CJ1" s="816"/>
      <c r="CK1" s="815"/>
      <c r="CL1" s="816"/>
      <c r="CM1" s="815"/>
      <c r="CN1" s="816"/>
      <c r="CO1" s="816"/>
      <c r="CP1" s="816"/>
      <c r="CQ1" s="816"/>
      <c r="CR1" s="816"/>
      <c r="CS1" s="816"/>
      <c r="CT1" s="816"/>
      <c r="CU1" s="816"/>
      <c r="CV1" s="816"/>
      <c r="CW1" s="816"/>
      <c r="CX1" s="816"/>
      <c r="CY1" s="816"/>
      <c r="CZ1" s="816"/>
      <c r="DA1" s="815"/>
      <c r="DB1" s="816"/>
      <c r="DC1" s="815"/>
      <c r="DD1" s="816"/>
      <c r="DE1" s="816"/>
      <c r="DF1" s="816"/>
      <c r="DG1" s="816"/>
      <c r="DH1" s="816"/>
      <c r="DI1" s="816"/>
      <c r="DJ1" s="816"/>
      <c r="DK1" s="816"/>
      <c r="DL1" s="816"/>
      <c r="DM1" s="816"/>
      <c r="DN1" s="816"/>
      <c r="DO1" s="816"/>
      <c r="DP1" s="816"/>
      <c r="DQ1" s="815"/>
      <c r="DR1" s="816"/>
      <c r="DS1" s="815"/>
      <c r="DT1" s="816"/>
      <c r="DU1" s="816"/>
      <c r="DV1" s="816"/>
      <c r="DW1" s="816"/>
      <c r="DX1" s="816"/>
      <c r="DY1" s="816"/>
      <c r="DZ1" s="816"/>
      <c r="EA1" s="816"/>
      <c r="EB1" s="816"/>
      <c r="EC1" s="816"/>
      <c r="ED1" s="816"/>
      <c r="EE1" s="816"/>
      <c r="EF1" s="816"/>
      <c r="EG1" s="815"/>
      <c r="EH1" s="816"/>
      <c r="EI1" s="815"/>
      <c r="EJ1" s="816"/>
      <c r="EK1" s="816"/>
      <c r="EL1" s="816"/>
      <c r="EM1" s="816"/>
      <c r="EN1" s="816"/>
      <c r="EO1" s="816"/>
      <c r="EP1" s="816"/>
      <c r="EQ1" s="816"/>
      <c r="ER1" s="816"/>
      <c r="ES1" s="816"/>
      <c r="ET1" s="816"/>
      <c r="EU1" s="816"/>
      <c r="EV1" s="816"/>
      <c r="EW1" s="815"/>
      <c r="EX1" s="816"/>
      <c r="EY1" s="815"/>
      <c r="EZ1" s="816"/>
      <c r="FA1" s="816"/>
      <c r="FB1" s="816"/>
      <c r="FC1" s="816"/>
      <c r="FD1" s="816"/>
      <c r="FE1" s="816"/>
      <c r="FF1" s="816"/>
      <c r="FG1" s="816"/>
      <c r="FH1" s="816"/>
      <c r="FI1" s="816"/>
      <c r="FJ1" s="816"/>
      <c r="FK1" s="816"/>
      <c r="FL1" s="816"/>
      <c r="FM1" s="815"/>
      <c r="FN1" s="816"/>
      <c r="FO1" s="815"/>
      <c r="FP1" s="816"/>
      <c r="FQ1" s="816"/>
      <c r="FR1" s="816"/>
      <c r="FS1" s="816"/>
      <c r="FT1" s="816"/>
      <c r="FU1" s="816"/>
      <c r="FV1" s="816"/>
      <c r="FW1" s="815"/>
      <c r="FX1" s="816"/>
      <c r="FY1" s="815"/>
      <c r="FZ1" s="816"/>
      <c r="GA1" s="816"/>
      <c r="GB1" s="816"/>
      <c r="GC1" s="815"/>
      <c r="GD1" s="816"/>
      <c r="GE1" s="815"/>
      <c r="GF1" s="816"/>
    </row>
    <row r="2" spans="1:194" s="818" customFormat="1" ht="20.100000000000001" customHeight="1">
      <c r="A2" s="1249" t="s">
        <v>0</v>
      </c>
      <c r="B2" s="817" t="s">
        <v>75</v>
      </c>
      <c r="C2" s="1247" t="s">
        <v>26</v>
      </c>
      <c r="D2" s="1239"/>
      <c r="E2" s="1239"/>
      <c r="F2" s="1239"/>
      <c r="G2" s="1239"/>
      <c r="H2" s="1239"/>
      <c r="I2" s="1239"/>
      <c r="J2" s="1239"/>
      <c r="K2" s="1239"/>
      <c r="L2" s="1239"/>
      <c r="M2" s="1239"/>
      <c r="N2" s="1239"/>
      <c r="O2" s="208"/>
      <c r="P2" s="208"/>
      <c r="Q2" s="1036"/>
      <c r="R2" s="1036"/>
      <c r="S2" s="1246" t="s">
        <v>27</v>
      </c>
      <c r="T2" s="1246"/>
      <c r="U2" s="1246"/>
      <c r="V2" s="1246"/>
      <c r="W2" s="1246"/>
      <c r="X2" s="1246"/>
      <c r="Y2" s="1246"/>
      <c r="Z2" s="1246"/>
      <c r="AA2" s="1246"/>
      <c r="AB2" s="1246"/>
      <c r="AC2" s="509"/>
      <c r="AD2" s="509"/>
      <c r="AE2" s="509"/>
      <c r="AF2" s="509"/>
      <c r="AG2" s="1037"/>
      <c r="AH2" s="1037"/>
      <c r="AI2" s="1239" t="s">
        <v>28</v>
      </c>
      <c r="AJ2" s="1239"/>
      <c r="AK2" s="1239"/>
      <c r="AL2" s="1239"/>
      <c r="AM2" s="1239"/>
      <c r="AN2" s="1239"/>
      <c r="AO2" s="1239"/>
      <c r="AP2" s="1239"/>
      <c r="AQ2" s="1239"/>
      <c r="AR2" s="1239"/>
      <c r="AS2" s="208"/>
      <c r="AT2" s="208"/>
      <c r="AU2" s="208"/>
      <c r="AV2" s="208"/>
      <c r="AW2" s="1036"/>
      <c r="AX2" s="1036"/>
      <c r="AY2" s="1246" t="s">
        <v>29</v>
      </c>
      <c r="AZ2" s="1246"/>
      <c r="BA2" s="1246"/>
      <c r="BB2" s="1246"/>
      <c r="BC2" s="1246"/>
      <c r="BD2" s="1246"/>
      <c r="BE2" s="1246"/>
      <c r="BF2" s="1246"/>
      <c r="BG2" s="1246"/>
      <c r="BH2" s="1246"/>
      <c r="BI2" s="509"/>
      <c r="BJ2" s="509"/>
      <c r="BK2" s="509"/>
      <c r="BL2" s="509"/>
      <c r="BM2" s="1037"/>
      <c r="BN2" s="1037"/>
      <c r="BO2" s="1239" t="s">
        <v>30</v>
      </c>
      <c r="BP2" s="1239"/>
      <c r="BQ2" s="1239"/>
      <c r="BR2" s="1239"/>
      <c r="BS2" s="1239"/>
      <c r="BT2" s="1239"/>
      <c r="BU2" s="1239"/>
      <c r="BV2" s="1239"/>
      <c r="BW2" s="1239"/>
      <c r="BX2" s="1239"/>
      <c r="BY2" s="208"/>
      <c r="BZ2" s="208"/>
      <c r="CA2" s="208"/>
      <c r="CB2" s="208"/>
      <c r="CC2" s="1036"/>
      <c r="CD2" s="1036"/>
      <c r="CE2" s="1246" t="s">
        <v>31</v>
      </c>
      <c r="CF2" s="1246"/>
      <c r="CG2" s="1246"/>
      <c r="CH2" s="1246"/>
      <c r="CI2" s="1246"/>
      <c r="CJ2" s="1246"/>
      <c r="CK2" s="1246"/>
      <c r="CL2" s="1246"/>
      <c r="CM2" s="1246"/>
      <c r="CN2" s="1246"/>
      <c r="CO2" s="509"/>
      <c r="CP2" s="509"/>
      <c r="CQ2" s="509"/>
      <c r="CR2" s="509"/>
      <c r="CS2" s="1037"/>
      <c r="CT2" s="1037"/>
      <c r="CU2" s="1239" t="s">
        <v>32</v>
      </c>
      <c r="CV2" s="1239"/>
      <c r="CW2" s="1239"/>
      <c r="CX2" s="1239"/>
      <c r="CY2" s="1239"/>
      <c r="CZ2" s="1239"/>
      <c r="DA2" s="1239"/>
      <c r="DB2" s="1239"/>
      <c r="DC2" s="1239"/>
      <c r="DD2" s="1239"/>
      <c r="DE2" s="208"/>
      <c r="DF2" s="208"/>
      <c r="DG2" s="208"/>
      <c r="DH2" s="208"/>
      <c r="DI2" s="1036"/>
      <c r="DJ2" s="1036"/>
      <c r="DK2" s="1246" t="s">
        <v>33</v>
      </c>
      <c r="DL2" s="1246"/>
      <c r="DM2" s="1246"/>
      <c r="DN2" s="1246"/>
      <c r="DO2" s="1246"/>
      <c r="DP2" s="1246"/>
      <c r="DQ2" s="1246"/>
      <c r="DR2" s="1246"/>
      <c r="DS2" s="1246"/>
      <c r="DT2" s="1246"/>
      <c r="DU2" s="509"/>
      <c r="DV2" s="509"/>
      <c r="DW2" s="509"/>
      <c r="DX2" s="509"/>
      <c r="DY2" s="1037"/>
      <c r="DZ2" s="1037"/>
      <c r="EA2" s="1239" t="s">
        <v>34</v>
      </c>
      <c r="EB2" s="1239"/>
      <c r="EC2" s="1239"/>
      <c r="ED2" s="1239"/>
      <c r="EE2" s="1239"/>
      <c r="EF2" s="1239"/>
      <c r="EG2" s="1239"/>
      <c r="EH2" s="1239"/>
      <c r="EI2" s="1239"/>
      <c r="EJ2" s="1239"/>
      <c r="EK2" s="208"/>
      <c r="EL2" s="208"/>
      <c r="EM2" s="208"/>
      <c r="EN2" s="208"/>
      <c r="EO2" s="1036"/>
      <c r="EP2" s="1036"/>
      <c r="EQ2" s="1246" t="s">
        <v>35</v>
      </c>
      <c r="ER2" s="1246"/>
      <c r="ES2" s="1246"/>
      <c r="ET2" s="1246"/>
      <c r="EU2" s="1246"/>
      <c r="EV2" s="1246"/>
      <c r="EW2" s="1246"/>
      <c r="EX2" s="1246"/>
      <c r="EY2" s="1246"/>
      <c r="EZ2" s="1246"/>
      <c r="FA2" s="509"/>
      <c r="FB2" s="509"/>
      <c r="FC2" s="509"/>
      <c r="FD2" s="509"/>
      <c r="FE2" s="1037"/>
      <c r="FF2" s="1037"/>
      <c r="FG2" s="1239" t="s">
        <v>36</v>
      </c>
      <c r="FH2" s="1239"/>
      <c r="FI2" s="1239"/>
      <c r="FJ2" s="1239"/>
      <c r="FK2" s="1239"/>
      <c r="FL2" s="1239"/>
      <c r="FM2" s="1239"/>
      <c r="FN2" s="1239"/>
      <c r="FO2" s="1239"/>
      <c r="FP2" s="1239"/>
      <c r="FQ2" s="208"/>
      <c r="FR2" s="208"/>
      <c r="FS2" s="208"/>
      <c r="FT2" s="208"/>
      <c r="FU2" s="1036"/>
      <c r="FV2" s="1036"/>
      <c r="FW2" s="1246" t="s">
        <v>37</v>
      </c>
      <c r="FX2" s="1246"/>
      <c r="FY2" s="1246"/>
      <c r="FZ2" s="1246"/>
      <c r="GA2" s="1246"/>
      <c r="GB2" s="1246"/>
      <c r="GC2" s="1246"/>
      <c r="GD2" s="1246"/>
      <c r="GE2" s="1246"/>
      <c r="GF2" s="1246"/>
      <c r="GG2" s="811"/>
      <c r="GH2" s="811"/>
      <c r="GI2" s="866"/>
      <c r="GJ2" s="1150"/>
      <c r="GK2" s="1158"/>
      <c r="GL2" s="1158"/>
    </row>
    <row r="3" spans="1:194" s="258" customFormat="1" ht="20.100000000000001" customHeight="1">
      <c r="A3" s="1250"/>
      <c r="B3" s="819" t="s">
        <v>287</v>
      </c>
      <c r="C3" s="1247" t="s">
        <v>201</v>
      </c>
      <c r="D3" s="1239"/>
      <c r="E3" s="1239" t="s">
        <v>238</v>
      </c>
      <c r="F3" s="1239"/>
      <c r="G3" s="1239" t="s">
        <v>276</v>
      </c>
      <c r="H3" s="1239"/>
      <c r="I3" s="1239" t="s">
        <v>277</v>
      </c>
      <c r="J3" s="1239"/>
      <c r="K3" s="1239" t="s">
        <v>299</v>
      </c>
      <c r="L3" s="1239"/>
      <c r="M3" s="1239" t="s">
        <v>311</v>
      </c>
      <c r="N3" s="1239"/>
      <c r="O3" s="1239" t="s">
        <v>352</v>
      </c>
      <c r="P3" s="1239"/>
      <c r="Q3" s="1239" t="s">
        <v>403</v>
      </c>
      <c r="R3" s="1239"/>
      <c r="S3" s="1238" t="s">
        <v>201</v>
      </c>
      <c r="T3" s="1238"/>
      <c r="U3" s="1238" t="s">
        <v>238</v>
      </c>
      <c r="V3" s="1238"/>
      <c r="W3" s="1238" t="s">
        <v>276</v>
      </c>
      <c r="X3" s="1238"/>
      <c r="Y3" s="1238" t="s">
        <v>277</v>
      </c>
      <c r="Z3" s="1238"/>
      <c r="AA3" s="1238" t="s">
        <v>299</v>
      </c>
      <c r="AB3" s="1238"/>
      <c r="AC3" s="1238" t="s">
        <v>311</v>
      </c>
      <c r="AD3" s="1238"/>
      <c r="AE3" s="1238" t="s">
        <v>352</v>
      </c>
      <c r="AF3" s="1238"/>
      <c r="AG3" s="1238" t="s">
        <v>403</v>
      </c>
      <c r="AH3" s="1238"/>
      <c r="AI3" s="1239" t="s">
        <v>201</v>
      </c>
      <c r="AJ3" s="1239"/>
      <c r="AK3" s="1239" t="s">
        <v>238</v>
      </c>
      <c r="AL3" s="1239"/>
      <c r="AM3" s="1239" t="s">
        <v>276</v>
      </c>
      <c r="AN3" s="1239"/>
      <c r="AO3" s="1239" t="s">
        <v>277</v>
      </c>
      <c r="AP3" s="1239"/>
      <c r="AQ3" s="1239" t="s">
        <v>299</v>
      </c>
      <c r="AR3" s="1239"/>
      <c r="AS3" s="1239" t="s">
        <v>311</v>
      </c>
      <c r="AT3" s="1239"/>
      <c r="AU3" s="1239" t="s">
        <v>352</v>
      </c>
      <c r="AV3" s="1239"/>
      <c r="AW3" s="1239" t="s">
        <v>403</v>
      </c>
      <c r="AX3" s="1239"/>
      <c r="AY3" s="1238" t="s">
        <v>201</v>
      </c>
      <c r="AZ3" s="1238"/>
      <c r="BA3" s="1238" t="s">
        <v>238</v>
      </c>
      <c r="BB3" s="1238"/>
      <c r="BC3" s="1238" t="s">
        <v>276</v>
      </c>
      <c r="BD3" s="1238"/>
      <c r="BE3" s="1238" t="s">
        <v>277</v>
      </c>
      <c r="BF3" s="1238"/>
      <c r="BG3" s="1238" t="s">
        <v>299</v>
      </c>
      <c r="BH3" s="1238"/>
      <c r="BI3" s="1238" t="s">
        <v>311</v>
      </c>
      <c r="BJ3" s="1238"/>
      <c r="BK3" s="1238" t="s">
        <v>352</v>
      </c>
      <c r="BL3" s="1238"/>
      <c r="BM3" s="1238" t="s">
        <v>403</v>
      </c>
      <c r="BN3" s="1238"/>
      <c r="BO3" s="1239" t="s">
        <v>201</v>
      </c>
      <c r="BP3" s="1239"/>
      <c r="BQ3" s="1239" t="s">
        <v>238</v>
      </c>
      <c r="BR3" s="1239"/>
      <c r="BS3" s="1239" t="s">
        <v>276</v>
      </c>
      <c r="BT3" s="1239"/>
      <c r="BU3" s="1239" t="s">
        <v>277</v>
      </c>
      <c r="BV3" s="1239"/>
      <c r="BW3" s="1239" t="s">
        <v>299</v>
      </c>
      <c r="BX3" s="1239"/>
      <c r="BY3" s="1239" t="s">
        <v>311</v>
      </c>
      <c r="BZ3" s="1239"/>
      <c r="CA3" s="1239" t="s">
        <v>352</v>
      </c>
      <c r="CB3" s="1239"/>
      <c r="CC3" s="1239" t="s">
        <v>403</v>
      </c>
      <c r="CD3" s="1239"/>
      <c r="CE3" s="1238" t="s">
        <v>201</v>
      </c>
      <c r="CF3" s="1238"/>
      <c r="CG3" s="1238" t="s">
        <v>238</v>
      </c>
      <c r="CH3" s="1238"/>
      <c r="CI3" s="1238" t="s">
        <v>276</v>
      </c>
      <c r="CJ3" s="1238"/>
      <c r="CK3" s="1238" t="s">
        <v>277</v>
      </c>
      <c r="CL3" s="1238"/>
      <c r="CM3" s="1238" t="s">
        <v>299</v>
      </c>
      <c r="CN3" s="1238"/>
      <c r="CO3" s="1238" t="s">
        <v>311</v>
      </c>
      <c r="CP3" s="1238"/>
      <c r="CQ3" s="1238" t="s">
        <v>352</v>
      </c>
      <c r="CR3" s="1238"/>
      <c r="CS3" s="1238" t="s">
        <v>403</v>
      </c>
      <c r="CT3" s="1238"/>
      <c r="CU3" s="1239" t="s">
        <v>201</v>
      </c>
      <c r="CV3" s="1239"/>
      <c r="CW3" s="1239" t="s">
        <v>238</v>
      </c>
      <c r="CX3" s="1239"/>
      <c r="CY3" s="1239" t="s">
        <v>276</v>
      </c>
      <c r="CZ3" s="1239"/>
      <c r="DA3" s="1239" t="s">
        <v>277</v>
      </c>
      <c r="DB3" s="1239"/>
      <c r="DC3" s="1239" t="s">
        <v>299</v>
      </c>
      <c r="DD3" s="1239"/>
      <c r="DE3" s="1239" t="s">
        <v>311</v>
      </c>
      <c r="DF3" s="1239"/>
      <c r="DG3" s="1239" t="s">
        <v>352</v>
      </c>
      <c r="DH3" s="1239"/>
      <c r="DI3" s="1239" t="s">
        <v>403</v>
      </c>
      <c r="DJ3" s="1239"/>
      <c r="DK3" s="1238" t="s">
        <v>201</v>
      </c>
      <c r="DL3" s="1238"/>
      <c r="DM3" s="1238" t="s">
        <v>238</v>
      </c>
      <c r="DN3" s="1238"/>
      <c r="DO3" s="1238" t="s">
        <v>276</v>
      </c>
      <c r="DP3" s="1238"/>
      <c r="DQ3" s="1238" t="s">
        <v>277</v>
      </c>
      <c r="DR3" s="1238"/>
      <c r="DS3" s="1238" t="s">
        <v>299</v>
      </c>
      <c r="DT3" s="1238"/>
      <c r="DU3" s="1238" t="s">
        <v>311</v>
      </c>
      <c r="DV3" s="1238"/>
      <c r="DW3" s="1238" t="s">
        <v>352</v>
      </c>
      <c r="DX3" s="1238"/>
      <c r="DY3" s="1238" t="s">
        <v>403</v>
      </c>
      <c r="DZ3" s="1238"/>
      <c r="EA3" s="1239" t="s">
        <v>201</v>
      </c>
      <c r="EB3" s="1239"/>
      <c r="EC3" s="1239" t="s">
        <v>238</v>
      </c>
      <c r="ED3" s="1239"/>
      <c r="EE3" s="1239" t="s">
        <v>276</v>
      </c>
      <c r="EF3" s="1239"/>
      <c r="EG3" s="1239" t="s">
        <v>277</v>
      </c>
      <c r="EH3" s="1239"/>
      <c r="EI3" s="1239" t="s">
        <v>299</v>
      </c>
      <c r="EJ3" s="1239"/>
      <c r="EK3" s="1239" t="s">
        <v>311</v>
      </c>
      <c r="EL3" s="1239"/>
      <c r="EM3" s="1239" t="s">
        <v>352</v>
      </c>
      <c r="EN3" s="1239"/>
      <c r="EO3" s="1239" t="s">
        <v>403</v>
      </c>
      <c r="EP3" s="1239"/>
      <c r="EQ3" s="1238" t="s">
        <v>201</v>
      </c>
      <c r="ER3" s="1238"/>
      <c r="ES3" s="1238" t="s">
        <v>238</v>
      </c>
      <c r="ET3" s="1238"/>
      <c r="EU3" s="1238" t="s">
        <v>276</v>
      </c>
      <c r="EV3" s="1238"/>
      <c r="EW3" s="1238" t="s">
        <v>277</v>
      </c>
      <c r="EX3" s="1238"/>
      <c r="EY3" s="1238" t="s">
        <v>299</v>
      </c>
      <c r="EZ3" s="1238"/>
      <c r="FA3" s="1238" t="s">
        <v>311</v>
      </c>
      <c r="FB3" s="1238"/>
      <c r="FC3" s="1238" t="s">
        <v>352</v>
      </c>
      <c r="FD3" s="1238"/>
      <c r="FE3" s="1238" t="s">
        <v>403</v>
      </c>
      <c r="FF3" s="1238"/>
      <c r="FG3" s="1239" t="s">
        <v>201</v>
      </c>
      <c r="FH3" s="1239"/>
      <c r="FI3" s="1239" t="s">
        <v>238</v>
      </c>
      <c r="FJ3" s="1239"/>
      <c r="FK3" s="1239" t="s">
        <v>276</v>
      </c>
      <c r="FL3" s="1239"/>
      <c r="FM3" s="1239" t="s">
        <v>277</v>
      </c>
      <c r="FN3" s="1239"/>
      <c r="FO3" s="1239" t="s">
        <v>299</v>
      </c>
      <c r="FP3" s="1239"/>
      <c r="FQ3" s="1239" t="s">
        <v>311</v>
      </c>
      <c r="FR3" s="1239"/>
      <c r="FS3" s="1239" t="s">
        <v>352</v>
      </c>
      <c r="FT3" s="1239"/>
      <c r="FU3" s="1239" t="s">
        <v>403</v>
      </c>
      <c r="FV3" s="1239"/>
      <c r="FW3" s="1238" t="s">
        <v>201</v>
      </c>
      <c r="FX3" s="1238"/>
      <c r="FY3" s="1238" t="s">
        <v>238</v>
      </c>
      <c r="FZ3" s="1238"/>
      <c r="GA3" s="1238" t="s">
        <v>276</v>
      </c>
      <c r="GB3" s="1238"/>
      <c r="GC3" s="1238" t="s">
        <v>277</v>
      </c>
      <c r="GD3" s="1238"/>
      <c r="GE3" s="1238" t="s">
        <v>299</v>
      </c>
      <c r="GF3" s="1238"/>
      <c r="GG3" s="1238" t="s">
        <v>311</v>
      </c>
      <c r="GH3" s="1238"/>
      <c r="GI3" s="1238" t="s">
        <v>352</v>
      </c>
      <c r="GJ3" s="1238"/>
      <c r="GK3" s="1238" t="s">
        <v>403</v>
      </c>
      <c r="GL3" s="1238"/>
    </row>
    <row r="4" spans="1:194" s="258" customFormat="1" ht="20.100000000000001" customHeight="1">
      <c r="A4" s="1251"/>
      <c r="B4" s="820" t="s">
        <v>288</v>
      </c>
      <c r="C4" s="618" t="s">
        <v>1</v>
      </c>
      <c r="D4" s="525" t="s">
        <v>2</v>
      </c>
      <c r="E4" s="618" t="s">
        <v>1</v>
      </c>
      <c r="F4" s="525" t="s">
        <v>2</v>
      </c>
      <c r="G4" s="524" t="s">
        <v>1</v>
      </c>
      <c r="H4" s="525" t="s">
        <v>2</v>
      </c>
      <c r="I4" s="526" t="s">
        <v>1</v>
      </c>
      <c r="J4" s="525" t="s">
        <v>2</v>
      </c>
      <c r="K4" s="526" t="s">
        <v>1</v>
      </c>
      <c r="L4" s="525" t="s">
        <v>2</v>
      </c>
      <c r="M4" s="526" t="s">
        <v>1</v>
      </c>
      <c r="N4" s="525" t="s">
        <v>2</v>
      </c>
      <c r="O4" s="526" t="s">
        <v>1</v>
      </c>
      <c r="P4" s="525" t="s">
        <v>2</v>
      </c>
      <c r="Q4" s="526" t="s">
        <v>1</v>
      </c>
      <c r="R4" s="525" t="s">
        <v>2</v>
      </c>
      <c r="S4" s="140" t="s">
        <v>1</v>
      </c>
      <c r="T4" s="140" t="s">
        <v>2</v>
      </c>
      <c r="U4" s="140" t="s">
        <v>1</v>
      </c>
      <c r="V4" s="140" t="s">
        <v>2</v>
      </c>
      <c r="W4" s="141" t="s">
        <v>1</v>
      </c>
      <c r="X4" s="140" t="s">
        <v>2</v>
      </c>
      <c r="Y4" s="143" t="s">
        <v>1</v>
      </c>
      <c r="Z4" s="140" t="s">
        <v>2</v>
      </c>
      <c r="AA4" s="143" t="s">
        <v>1</v>
      </c>
      <c r="AB4" s="140" t="s">
        <v>2</v>
      </c>
      <c r="AC4" s="143" t="s">
        <v>1</v>
      </c>
      <c r="AD4" s="140" t="s">
        <v>2</v>
      </c>
      <c r="AE4" s="143" t="s">
        <v>1</v>
      </c>
      <c r="AF4" s="140" t="s">
        <v>2</v>
      </c>
      <c r="AG4" s="143" t="s">
        <v>1</v>
      </c>
      <c r="AH4" s="140" t="s">
        <v>2</v>
      </c>
      <c r="AI4" s="138" t="s">
        <v>1</v>
      </c>
      <c r="AJ4" s="138" t="s">
        <v>2</v>
      </c>
      <c r="AK4" s="138" t="s">
        <v>1</v>
      </c>
      <c r="AL4" s="138" t="s">
        <v>2</v>
      </c>
      <c r="AM4" s="142" t="s">
        <v>1</v>
      </c>
      <c r="AN4" s="138" t="s">
        <v>2</v>
      </c>
      <c r="AO4" s="142" t="s">
        <v>1</v>
      </c>
      <c r="AP4" s="138" t="s">
        <v>2</v>
      </c>
      <c r="AQ4" s="142" t="s">
        <v>1</v>
      </c>
      <c r="AR4" s="138" t="s">
        <v>2</v>
      </c>
      <c r="AS4" s="142" t="s">
        <v>1</v>
      </c>
      <c r="AT4" s="138" t="s">
        <v>2</v>
      </c>
      <c r="AU4" s="142" t="s">
        <v>1</v>
      </c>
      <c r="AV4" s="138" t="s">
        <v>2</v>
      </c>
      <c r="AW4" s="142" t="s">
        <v>1</v>
      </c>
      <c r="AX4" s="138" t="s">
        <v>2</v>
      </c>
      <c r="AY4" s="140" t="s">
        <v>1</v>
      </c>
      <c r="AZ4" s="140" t="s">
        <v>2</v>
      </c>
      <c r="BA4" s="140" t="s">
        <v>1</v>
      </c>
      <c r="BB4" s="140" t="s">
        <v>2</v>
      </c>
      <c r="BC4" s="143" t="s">
        <v>1</v>
      </c>
      <c r="BD4" s="140" t="s">
        <v>2</v>
      </c>
      <c r="BE4" s="143" t="s">
        <v>1</v>
      </c>
      <c r="BF4" s="140" t="s">
        <v>2</v>
      </c>
      <c r="BG4" s="143" t="s">
        <v>1</v>
      </c>
      <c r="BH4" s="140" t="s">
        <v>2</v>
      </c>
      <c r="BI4" s="143" t="s">
        <v>1</v>
      </c>
      <c r="BJ4" s="140" t="s">
        <v>2</v>
      </c>
      <c r="BK4" s="143" t="s">
        <v>1</v>
      </c>
      <c r="BL4" s="140" t="s">
        <v>2</v>
      </c>
      <c r="BM4" s="143" t="s">
        <v>1</v>
      </c>
      <c r="BN4" s="140" t="s">
        <v>2</v>
      </c>
      <c r="BO4" s="138" t="s">
        <v>1</v>
      </c>
      <c r="BP4" s="138" t="s">
        <v>2</v>
      </c>
      <c r="BQ4" s="138" t="s">
        <v>1</v>
      </c>
      <c r="BR4" s="138" t="s">
        <v>2</v>
      </c>
      <c r="BS4" s="139" t="s">
        <v>1</v>
      </c>
      <c r="BT4" s="138" t="s">
        <v>2</v>
      </c>
      <c r="BU4" s="142" t="s">
        <v>1</v>
      </c>
      <c r="BV4" s="138" t="s">
        <v>2</v>
      </c>
      <c r="BW4" s="142" t="s">
        <v>1</v>
      </c>
      <c r="BX4" s="138" t="s">
        <v>2</v>
      </c>
      <c r="BY4" s="142" t="s">
        <v>1</v>
      </c>
      <c r="BZ4" s="138" t="s">
        <v>2</v>
      </c>
      <c r="CA4" s="142" t="s">
        <v>1</v>
      </c>
      <c r="CB4" s="138" t="s">
        <v>2</v>
      </c>
      <c r="CC4" s="142" t="s">
        <v>1</v>
      </c>
      <c r="CD4" s="138" t="s">
        <v>2</v>
      </c>
      <c r="CE4" s="140" t="s">
        <v>1</v>
      </c>
      <c r="CF4" s="140" t="s">
        <v>2</v>
      </c>
      <c r="CG4" s="140" t="s">
        <v>1</v>
      </c>
      <c r="CH4" s="140" t="s">
        <v>2</v>
      </c>
      <c r="CI4" s="143" t="s">
        <v>1</v>
      </c>
      <c r="CJ4" s="140" t="s">
        <v>2</v>
      </c>
      <c r="CK4" s="143" t="s">
        <v>1</v>
      </c>
      <c r="CL4" s="140" t="s">
        <v>2</v>
      </c>
      <c r="CM4" s="143" t="s">
        <v>1</v>
      </c>
      <c r="CN4" s="140" t="s">
        <v>2</v>
      </c>
      <c r="CO4" s="143" t="s">
        <v>1</v>
      </c>
      <c r="CP4" s="140" t="s">
        <v>2</v>
      </c>
      <c r="CQ4" s="143" t="s">
        <v>1</v>
      </c>
      <c r="CR4" s="140" t="s">
        <v>2</v>
      </c>
      <c r="CS4" s="143" t="s">
        <v>1</v>
      </c>
      <c r="CT4" s="140" t="s">
        <v>2</v>
      </c>
      <c r="CU4" s="138" t="s">
        <v>1</v>
      </c>
      <c r="CV4" s="138" t="s">
        <v>2</v>
      </c>
      <c r="CW4" s="138" t="s">
        <v>1</v>
      </c>
      <c r="CX4" s="138" t="s">
        <v>2</v>
      </c>
      <c r="CY4" s="139" t="s">
        <v>1</v>
      </c>
      <c r="CZ4" s="138" t="s">
        <v>2</v>
      </c>
      <c r="DA4" s="142" t="s">
        <v>1</v>
      </c>
      <c r="DB4" s="138" t="s">
        <v>2</v>
      </c>
      <c r="DC4" s="142" t="s">
        <v>1</v>
      </c>
      <c r="DD4" s="138" t="s">
        <v>2</v>
      </c>
      <c r="DE4" s="142" t="s">
        <v>1</v>
      </c>
      <c r="DF4" s="138" t="s">
        <v>2</v>
      </c>
      <c r="DG4" s="142" t="s">
        <v>1</v>
      </c>
      <c r="DH4" s="138" t="s">
        <v>2</v>
      </c>
      <c r="DI4" s="142" t="s">
        <v>1</v>
      </c>
      <c r="DJ4" s="138" t="s">
        <v>2</v>
      </c>
      <c r="DK4" s="140" t="s">
        <v>1</v>
      </c>
      <c r="DL4" s="140" t="s">
        <v>2</v>
      </c>
      <c r="DM4" s="140" t="s">
        <v>1</v>
      </c>
      <c r="DN4" s="140" t="s">
        <v>2</v>
      </c>
      <c r="DO4" s="143" t="s">
        <v>1</v>
      </c>
      <c r="DP4" s="140" t="s">
        <v>2</v>
      </c>
      <c r="DQ4" s="143" t="s">
        <v>1</v>
      </c>
      <c r="DR4" s="140" t="s">
        <v>2</v>
      </c>
      <c r="DS4" s="143" t="s">
        <v>1</v>
      </c>
      <c r="DT4" s="140" t="s">
        <v>2</v>
      </c>
      <c r="DU4" s="143" t="s">
        <v>1</v>
      </c>
      <c r="DV4" s="140" t="s">
        <v>2</v>
      </c>
      <c r="DW4" s="143" t="s">
        <v>1</v>
      </c>
      <c r="DX4" s="140" t="s">
        <v>2</v>
      </c>
      <c r="DY4" s="143" t="s">
        <v>1</v>
      </c>
      <c r="DZ4" s="140" t="s">
        <v>2</v>
      </c>
      <c r="EA4" s="138" t="s">
        <v>1</v>
      </c>
      <c r="EB4" s="138" t="s">
        <v>2</v>
      </c>
      <c r="EC4" s="138" t="s">
        <v>1</v>
      </c>
      <c r="ED4" s="138" t="s">
        <v>2</v>
      </c>
      <c r="EE4" s="142" t="s">
        <v>1</v>
      </c>
      <c r="EF4" s="138" t="s">
        <v>2</v>
      </c>
      <c r="EG4" s="142" t="s">
        <v>1</v>
      </c>
      <c r="EH4" s="138" t="s">
        <v>2</v>
      </c>
      <c r="EI4" s="142" t="s">
        <v>1</v>
      </c>
      <c r="EJ4" s="138" t="s">
        <v>2</v>
      </c>
      <c r="EK4" s="142" t="s">
        <v>1</v>
      </c>
      <c r="EL4" s="138" t="s">
        <v>2</v>
      </c>
      <c r="EM4" s="142" t="s">
        <v>1</v>
      </c>
      <c r="EN4" s="138" t="s">
        <v>2</v>
      </c>
      <c r="EO4" s="142" t="s">
        <v>1</v>
      </c>
      <c r="EP4" s="138" t="s">
        <v>2</v>
      </c>
      <c r="EQ4" s="140" t="s">
        <v>1</v>
      </c>
      <c r="ER4" s="140" t="s">
        <v>2</v>
      </c>
      <c r="ES4" s="140" t="s">
        <v>1</v>
      </c>
      <c r="ET4" s="140" t="s">
        <v>2</v>
      </c>
      <c r="EU4" s="143" t="s">
        <v>1</v>
      </c>
      <c r="EV4" s="140" t="s">
        <v>2</v>
      </c>
      <c r="EW4" s="143" t="s">
        <v>1</v>
      </c>
      <c r="EX4" s="140" t="s">
        <v>2</v>
      </c>
      <c r="EY4" s="143" t="s">
        <v>1</v>
      </c>
      <c r="EZ4" s="140" t="s">
        <v>2</v>
      </c>
      <c r="FA4" s="143" t="s">
        <v>1</v>
      </c>
      <c r="FB4" s="140" t="s">
        <v>2</v>
      </c>
      <c r="FC4" s="143" t="s">
        <v>1</v>
      </c>
      <c r="FD4" s="140" t="s">
        <v>2</v>
      </c>
      <c r="FE4" s="143" t="s">
        <v>1</v>
      </c>
      <c r="FF4" s="140" t="s">
        <v>2</v>
      </c>
      <c r="FG4" s="138" t="s">
        <v>1</v>
      </c>
      <c r="FH4" s="138" t="s">
        <v>2</v>
      </c>
      <c r="FI4" s="138" t="s">
        <v>1</v>
      </c>
      <c r="FJ4" s="138" t="s">
        <v>2</v>
      </c>
      <c r="FK4" s="142" t="s">
        <v>1</v>
      </c>
      <c r="FL4" s="138" t="s">
        <v>2</v>
      </c>
      <c r="FM4" s="142" t="s">
        <v>1</v>
      </c>
      <c r="FN4" s="138" t="s">
        <v>2</v>
      </c>
      <c r="FO4" s="142" t="s">
        <v>1</v>
      </c>
      <c r="FP4" s="138" t="s">
        <v>2</v>
      </c>
      <c r="FQ4" s="142" t="s">
        <v>1</v>
      </c>
      <c r="FR4" s="138" t="s">
        <v>2</v>
      </c>
      <c r="FS4" s="142" t="s">
        <v>1</v>
      </c>
      <c r="FT4" s="138" t="s">
        <v>2</v>
      </c>
      <c r="FU4" s="142" t="s">
        <v>1</v>
      </c>
      <c r="FV4" s="138" t="s">
        <v>2</v>
      </c>
      <c r="FW4" s="140" t="s">
        <v>1</v>
      </c>
      <c r="FX4" s="140" t="s">
        <v>2</v>
      </c>
      <c r="FY4" s="140" t="s">
        <v>1</v>
      </c>
      <c r="FZ4" s="140" t="s">
        <v>2</v>
      </c>
      <c r="GA4" s="143" t="s">
        <v>1</v>
      </c>
      <c r="GB4" s="140" t="s">
        <v>2</v>
      </c>
      <c r="GC4" s="143" t="s">
        <v>1</v>
      </c>
      <c r="GD4" s="140" t="s">
        <v>2</v>
      </c>
      <c r="GE4" s="143" t="s">
        <v>1</v>
      </c>
      <c r="GF4" s="140" t="s">
        <v>2</v>
      </c>
      <c r="GG4" s="143" t="s">
        <v>1</v>
      </c>
      <c r="GH4" s="140" t="s">
        <v>2</v>
      </c>
      <c r="GI4" s="143" t="s">
        <v>1</v>
      </c>
      <c r="GJ4" s="140" t="s">
        <v>2</v>
      </c>
      <c r="GK4" s="143" t="s">
        <v>1</v>
      </c>
      <c r="GL4" s="140" t="s">
        <v>2</v>
      </c>
    </row>
    <row r="5" spans="1:194" s="826" customFormat="1" ht="18.75" customHeight="1">
      <c r="A5" s="821" t="s">
        <v>95</v>
      </c>
      <c r="B5" s="822" t="s">
        <v>158</v>
      </c>
      <c r="C5" s="644">
        <v>820</v>
      </c>
      <c r="D5" s="577">
        <v>108.18370120189454</v>
      </c>
      <c r="E5" s="644">
        <v>852</v>
      </c>
      <c r="F5" s="577">
        <v>112.39883115769477</v>
      </c>
      <c r="G5" s="644">
        <v>924</v>
      </c>
      <c r="H5" s="577">
        <v>124.51991105720639</v>
      </c>
      <c r="I5" s="644">
        <v>931</v>
      </c>
      <c r="J5" s="577">
        <v>125.63237887810691</v>
      </c>
      <c r="K5" s="644">
        <v>919</v>
      </c>
      <c r="L5" s="577">
        <v>124.03967109916155</v>
      </c>
      <c r="M5" s="644">
        <v>978</v>
      </c>
      <c r="N5" s="577">
        <v>131.82191910069955</v>
      </c>
      <c r="O5" s="644">
        <v>981</v>
      </c>
      <c r="P5" s="577">
        <v>132.78558714646346</v>
      </c>
      <c r="Q5" s="1038">
        <v>1004</v>
      </c>
      <c r="R5" s="577">
        <v>135.61199301679301</v>
      </c>
      <c r="S5" s="644">
        <v>260</v>
      </c>
      <c r="T5" s="577">
        <v>103.46940887130793</v>
      </c>
      <c r="U5" s="644">
        <v>286</v>
      </c>
      <c r="V5" s="577">
        <v>113.64584616485006</v>
      </c>
      <c r="W5" s="644">
        <v>305</v>
      </c>
      <c r="X5" s="577">
        <v>125.15490484123792</v>
      </c>
      <c r="Y5" s="644">
        <v>312</v>
      </c>
      <c r="Z5" s="577">
        <v>128.26995892894584</v>
      </c>
      <c r="AA5" s="644">
        <v>309</v>
      </c>
      <c r="AB5" s="577">
        <v>127.11132319185171</v>
      </c>
      <c r="AC5" s="644">
        <v>366</v>
      </c>
      <c r="AD5" s="577">
        <v>149.54034729315629</v>
      </c>
      <c r="AE5" s="644">
        <v>318</v>
      </c>
      <c r="AF5" s="577">
        <v>130.96875694999301</v>
      </c>
      <c r="AG5" s="577">
        <v>350</v>
      </c>
      <c r="AH5" s="577">
        <v>144.74832402119117</v>
      </c>
      <c r="AI5" s="644">
        <v>74</v>
      </c>
      <c r="AJ5" s="577">
        <v>112.41075497493544</v>
      </c>
      <c r="AK5" s="644">
        <v>65</v>
      </c>
      <c r="AL5" s="577">
        <v>98.988791423001956</v>
      </c>
      <c r="AM5" s="644">
        <v>79</v>
      </c>
      <c r="AN5" s="577">
        <v>119.61179160294941</v>
      </c>
      <c r="AO5" s="644">
        <v>82</v>
      </c>
      <c r="AP5" s="577">
        <v>123.23229287206384</v>
      </c>
      <c r="AQ5" s="644">
        <v>85</v>
      </c>
      <c r="AR5" s="577">
        <v>126.75027214029018</v>
      </c>
      <c r="AS5" s="644">
        <v>78</v>
      </c>
      <c r="AT5" s="577">
        <v>116.20457965228015</v>
      </c>
      <c r="AU5" s="644">
        <v>94</v>
      </c>
      <c r="AV5" s="577">
        <v>139.43691221408017</v>
      </c>
      <c r="AW5" s="577">
        <v>78</v>
      </c>
      <c r="AX5" s="577">
        <v>115.26866465685404</v>
      </c>
      <c r="AY5" s="644">
        <v>82</v>
      </c>
      <c r="AZ5" s="577">
        <v>95.659173364753087</v>
      </c>
      <c r="BA5" s="644">
        <v>97</v>
      </c>
      <c r="BB5" s="577">
        <v>113.07469924461438</v>
      </c>
      <c r="BC5" s="644">
        <v>104</v>
      </c>
      <c r="BD5" s="577">
        <v>124.20431609998448</v>
      </c>
      <c r="BE5" s="644">
        <v>97</v>
      </c>
      <c r="BF5" s="577">
        <v>116.51791613112469</v>
      </c>
      <c r="BG5" s="644">
        <v>76</v>
      </c>
      <c r="BH5" s="577">
        <v>91.542000915420005</v>
      </c>
      <c r="BI5" s="823">
        <v>114</v>
      </c>
      <c r="BJ5" s="824">
        <v>13.788932567281524</v>
      </c>
      <c r="BK5" s="823">
        <v>89</v>
      </c>
      <c r="BL5" s="824">
        <v>108.12124157200996</v>
      </c>
      <c r="BM5" s="824">
        <v>90</v>
      </c>
      <c r="BN5" s="824"/>
      <c r="BO5" s="644">
        <v>78</v>
      </c>
      <c r="BP5" s="577">
        <v>85.668156706828185</v>
      </c>
      <c r="BQ5" s="644">
        <v>74</v>
      </c>
      <c r="BR5" s="577">
        <v>81.388442841116557</v>
      </c>
      <c r="BS5" s="644">
        <v>106</v>
      </c>
      <c r="BT5" s="577">
        <v>118.77416101742395</v>
      </c>
      <c r="BU5" s="644">
        <v>99</v>
      </c>
      <c r="BV5" s="577">
        <v>110.94052915270572</v>
      </c>
      <c r="BW5" s="644">
        <v>94</v>
      </c>
      <c r="BX5" s="577">
        <v>105.24665785879034</v>
      </c>
      <c r="BY5" s="644">
        <v>94</v>
      </c>
      <c r="BZ5" s="577">
        <v>105.16541176733831</v>
      </c>
      <c r="CA5" s="644">
        <v>121</v>
      </c>
      <c r="CB5" s="577">
        <v>135.60613701823399</v>
      </c>
      <c r="CC5" s="577">
        <v>108</v>
      </c>
      <c r="CD5" s="577">
        <v>131.63347390488263</v>
      </c>
      <c r="CE5" s="644">
        <v>61</v>
      </c>
      <c r="CF5" s="577">
        <v>122.27389352148813</v>
      </c>
      <c r="CG5" s="644">
        <v>72</v>
      </c>
      <c r="CH5" s="577">
        <v>144.28857715430863</v>
      </c>
      <c r="CI5" s="644">
        <v>70</v>
      </c>
      <c r="CJ5" s="577">
        <v>141.85259488925365</v>
      </c>
      <c r="CK5" s="644">
        <v>65</v>
      </c>
      <c r="CL5" s="577">
        <v>132.17292285168165</v>
      </c>
      <c r="CM5" s="644">
        <v>61</v>
      </c>
      <c r="CN5" s="577">
        <v>124.41869951864241</v>
      </c>
      <c r="CO5" s="644">
        <v>57</v>
      </c>
      <c r="CP5" s="577">
        <v>116.43583772521141</v>
      </c>
      <c r="CQ5" s="644">
        <v>64</v>
      </c>
      <c r="CR5" s="577">
        <v>131.4060446780552</v>
      </c>
      <c r="CS5" s="577">
        <v>69</v>
      </c>
      <c r="CT5" s="577">
        <v>77.538544522857009</v>
      </c>
      <c r="CU5" s="644">
        <v>104</v>
      </c>
      <c r="CV5" s="577">
        <v>134.3530384456387</v>
      </c>
      <c r="CW5" s="644">
        <v>110</v>
      </c>
      <c r="CX5" s="577">
        <v>141.89520394210675</v>
      </c>
      <c r="CY5" s="644">
        <v>121</v>
      </c>
      <c r="CZ5" s="577">
        <v>161.12065406996098</v>
      </c>
      <c r="DA5" s="644">
        <v>103</v>
      </c>
      <c r="DB5" s="577">
        <v>137.96613801971711</v>
      </c>
      <c r="DC5" s="644">
        <v>121</v>
      </c>
      <c r="DD5" s="577">
        <v>163.03761992023283</v>
      </c>
      <c r="DE5" s="644">
        <v>103</v>
      </c>
      <c r="DF5" s="577">
        <v>139.5682868331549</v>
      </c>
      <c r="DG5" s="644">
        <v>115</v>
      </c>
      <c r="DH5" s="577">
        <v>156.9194662009115</v>
      </c>
      <c r="DI5" s="577">
        <v>101</v>
      </c>
      <c r="DJ5" s="577">
        <v>138.85261001663483</v>
      </c>
      <c r="DK5" s="644">
        <v>32</v>
      </c>
      <c r="DL5" s="577">
        <v>109.45784162818539</v>
      </c>
      <c r="DM5" s="644">
        <v>26</v>
      </c>
      <c r="DN5" s="577">
        <v>89.203005455106876</v>
      </c>
      <c r="DO5" s="644">
        <v>33</v>
      </c>
      <c r="DP5" s="577">
        <v>113.17260537055455</v>
      </c>
      <c r="DQ5" s="644">
        <v>40</v>
      </c>
      <c r="DR5" s="577">
        <v>136.93002875530604</v>
      </c>
      <c r="DS5" s="644">
        <v>40</v>
      </c>
      <c r="DT5" s="577">
        <v>136.04054008094414</v>
      </c>
      <c r="DU5" s="644">
        <v>38</v>
      </c>
      <c r="DV5" s="577">
        <v>129.00597501357959</v>
      </c>
      <c r="DW5" s="644">
        <v>33</v>
      </c>
      <c r="DX5" s="577">
        <v>111.68646563102854</v>
      </c>
      <c r="DY5" s="577">
        <v>57</v>
      </c>
      <c r="DZ5" s="577">
        <v>192.58057976890331</v>
      </c>
      <c r="EA5" s="644">
        <v>28</v>
      </c>
      <c r="EB5" s="577">
        <v>128.98470609913397</v>
      </c>
      <c r="EC5" s="644">
        <v>33</v>
      </c>
      <c r="ED5" s="577">
        <v>152.08074104797456</v>
      </c>
      <c r="EE5" s="644">
        <v>26</v>
      </c>
      <c r="EF5" s="577">
        <v>120.32023693831275</v>
      </c>
      <c r="EG5" s="577">
        <v>29</v>
      </c>
      <c r="EH5" s="577">
        <v>134.34633558788104</v>
      </c>
      <c r="EI5" s="644">
        <v>39</v>
      </c>
      <c r="EJ5" s="577">
        <v>181.2941613982893</v>
      </c>
      <c r="EK5" s="644">
        <v>41</v>
      </c>
      <c r="EL5" s="577">
        <v>190.02595476455321</v>
      </c>
      <c r="EM5" s="644">
        <v>31</v>
      </c>
      <c r="EN5" s="577">
        <v>144.60978681718524</v>
      </c>
      <c r="EO5" s="577">
        <v>33</v>
      </c>
      <c r="EP5" s="577">
        <v>154.61743897296537</v>
      </c>
      <c r="EQ5" s="644">
        <v>24</v>
      </c>
      <c r="ER5" s="577">
        <v>97.276264591439684</v>
      </c>
      <c r="ES5" s="644">
        <v>23</v>
      </c>
      <c r="ET5" s="577">
        <v>93.488334281765717</v>
      </c>
      <c r="EU5" s="644">
        <v>25</v>
      </c>
      <c r="EV5" s="577">
        <v>103.0163177847371</v>
      </c>
      <c r="EW5" s="644">
        <v>21</v>
      </c>
      <c r="EX5" s="577">
        <v>86.466010622967019</v>
      </c>
      <c r="EY5" s="644">
        <v>20</v>
      </c>
      <c r="EZ5" s="577">
        <v>82.186151633449768</v>
      </c>
      <c r="FA5" s="644">
        <v>18</v>
      </c>
      <c r="FB5" s="577">
        <v>73.879494335905434</v>
      </c>
      <c r="FC5" s="644">
        <v>30</v>
      </c>
      <c r="FD5" s="577">
        <v>123.42631449024933</v>
      </c>
      <c r="FE5" s="577">
        <v>22</v>
      </c>
      <c r="FF5" s="577">
        <v>90.36392015115419</v>
      </c>
      <c r="FG5" s="825">
        <v>35</v>
      </c>
      <c r="FH5" s="577">
        <v>130.83623042129267</v>
      </c>
      <c r="FI5" s="644">
        <v>24</v>
      </c>
      <c r="FJ5" s="577">
        <v>89.884273997228561</v>
      </c>
      <c r="FK5" s="644">
        <v>16</v>
      </c>
      <c r="FL5" s="577">
        <v>59.922849331485715</v>
      </c>
      <c r="FM5" s="644">
        <v>34</v>
      </c>
      <c r="FN5" s="577">
        <v>126.86093802470057</v>
      </c>
      <c r="FO5" s="644">
        <v>37</v>
      </c>
      <c r="FP5" s="577">
        <v>137.60785480511751</v>
      </c>
      <c r="FQ5" s="644">
        <v>26</v>
      </c>
      <c r="FR5" s="577">
        <v>96.310564528078231</v>
      </c>
      <c r="FS5" s="644">
        <v>29</v>
      </c>
      <c r="FT5" s="577">
        <v>107.26438822310992</v>
      </c>
      <c r="FU5" s="577">
        <v>39</v>
      </c>
      <c r="FV5" s="577">
        <v>143.92206066868403</v>
      </c>
      <c r="FW5" s="644">
        <v>42</v>
      </c>
      <c r="FX5" s="577">
        <v>122.00081333875559</v>
      </c>
      <c r="FY5" s="644">
        <v>42</v>
      </c>
      <c r="FZ5" s="577">
        <v>121.90520419121702</v>
      </c>
      <c r="GA5" s="644">
        <v>39</v>
      </c>
      <c r="GB5" s="577">
        <v>117.66835626357712</v>
      </c>
      <c r="GC5" s="644">
        <v>49</v>
      </c>
      <c r="GD5" s="577">
        <v>148.18399008074516</v>
      </c>
      <c r="GE5" s="644">
        <v>37</v>
      </c>
      <c r="GF5" s="577">
        <v>112.05669463036435</v>
      </c>
      <c r="GG5" s="826">
        <v>43</v>
      </c>
      <c r="GH5" s="827">
        <v>130.96180788207346</v>
      </c>
      <c r="GI5" s="869">
        <v>57</v>
      </c>
      <c r="GJ5" s="827">
        <v>174.28527748050755</v>
      </c>
      <c r="GK5" s="826">
        <v>57</v>
      </c>
      <c r="GL5" s="827">
        <v>174.19473137338792</v>
      </c>
    </row>
    <row r="6" spans="1:194" s="144" customFormat="1" ht="18.75">
      <c r="A6" s="828" t="s">
        <v>80</v>
      </c>
      <c r="B6" s="829"/>
      <c r="C6" s="823">
        <v>153</v>
      </c>
      <c r="D6" s="824">
        <v>20.185495468158372</v>
      </c>
      <c r="E6" s="823">
        <v>150</v>
      </c>
      <c r="F6" s="824">
        <v>19.788526612270207</v>
      </c>
      <c r="G6" s="823">
        <v>223</v>
      </c>
      <c r="H6" s="824">
        <v>30.051883296273836</v>
      </c>
      <c r="I6" s="823">
        <v>178</v>
      </c>
      <c r="J6" s="824">
        <v>24.019939248445787</v>
      </c>
      <c r="K6" s="823">
        <v>173</v>
      </c>
      <c r="L6" s="824">
        <v>23.350231882649563</v>
      </c>
      <c r="M6" s="823">
        <v>180</v>
      </c>
      <c r="N6" s="824">
        <v>24.261702901969244</v>
      </c>
      <c r="O6" s="823">
        <v>36</v>
      </c>
      <c r="P6" s="824">
        <v>20.168249220003112</v>
      </c>
      <c r="Q6" s="1039">
        <v>160</v>
      </c>
      <c r="R6" s="824">
        <v>21.61147299072395</v>
      </c>
      <c r="S6" s="823">
        <v>46</v>
      </c>
      <c r="T6" s="824">
        <v>18.306126184923713</v>
      </c>
      <c r="U6" s="823">
        <v>44</v>
      </c>
      <c r="V6" s="824">
        <v>17.483976333053853</v>
      </c>
      <c r="W6" s="823">
        <v>64</v>
      </c>
      <c r="X6" s="824">
        <v>26.262012819145006</v>
      </c>
      <c r="Y6" s="823">
        <v>51</v>
      </c>
      <c r="Z6" s="824">
        <v>20.96720482492384</v>
      </c>
      <c r="AA6" s="823">
        <v>57</v>
      </c>
      <c r="AB6" s="824">
        <v>23.447719812089151</v>
      </c>
      <c r="AC6" s="823">
        <v>62</v>
      </c>
      <c r="AD6" s="824">
        <v>25.331971399387129</v>
      </c>
      <c r="AE6" s="823">
        <v>57</v>
      </c>
      <c r="AF6" s="824">
        <v>23.475531906130819</v>
      </c>
      <c r="AG6" s="824">
        <v>57</v>
      </c>
      <c r="AH6" s="577">
        <v>23.573298483451129</v>
      </c>
      <c r="AI6" s="823">
        <v>12</v>
      </c>
      <c r="AJ6" s="824">
        <v>18.228771077016557</v>
      </c>
      <c r="AK6" s="823">
        <v>13</v>
      </c>
      <c r="AL6" s="824">
        <v>19.797758284600391</v>
      </c>
      <c r="AM6" s="823">
        <v>19</v>
      </c>
      <c r="AN6" s="824">
        <v>28.767392917165051</v>
      </c>
      <c r="AO6" s="823">
        <v>20</v>
      </c>
      <c r="AP6" s="824">
        <v>30.056656798064353</v>
      </c>
      <c r="AQ6" s="823">
        <v>11</v>
      </c>
      <c r="AR6" s="824">
        <v>16.402976394625789</v>
      </c>
      <c r="AS6" s="823">
        <v>18</v>
      </c>
      <c r="AT6" s="824">
        <v>26.816441458218492</v>
      </c>
      <c r="AU6" s="823">
        <v>10</v>
      </c>
      <c r="AV6" s="824">
        <v>14.833714065327678</v>
      </c>
      <c r="AW6" s="824">
        <v>9</v>
      </c>
      <c r="AX6" s="577">
        <v>13.300230537329313</v>
      </c>
      <c r="AY6" s="823">
        <v>16</v>
      </c>
      <c r="AZ6" s="824">
        <v>18.665204558976214</v>
      </c>
      <c r="BA6" s="823">
        <v>17</v>
      </c>
      <c r="BB6" s="824">
        <v>19.817215331530356</v>
      </c>
      <c r="BC6" s="823">
        <v>23</v>
      </c>
      <c r="BD6" s="824">
        <v>27.468262214419642</v>
      </c>
      <c r="BE6" s="823">
        <v>17</v>
      </c>
      <c r="BF6" s="824">
        <v>20.420665713702267</v>
      </c>
      <c r="BG6" s="823">
        <v>9</v>
      </c>
      <c r="BH6" s="824">
        <v>10.840500108405001</v>
      </c>
      <c r="BI6" s="823">
        <v>19</v>
      </c>
      <c r="BJ6" s="824">
        <v>2.2981554278802538</v>
      </c>
      <c r="BK6" s="823">
        <v>13</v>
      </c>
      <c r="BL6" s="824">
        <v>15.792990341978983</v>
      </c>
      <c r="BM6" s="824">
        <v>16</v>
      </c>
      <c r="BN6" s="824"/>
      <c r="BO6" s="823">
        <v>12</v>
      </c>
      <c r="BP6" s="824">
        <v>13.179716416435106</v>
      </c>
      <c r="BQ6" s="823">
        <v>14</v>
      </c>
      <c r="BR6" s="824">
        <v>15.397813510481512</v>
      </c>
      <c r="BS6" s="823">
        <v>29</v>
      </c>
      <c r="BT6" s="824">
        <v>32.494817636842399</v>
      </c>
      <c r="BU6" s="823">
        <v>14</v>
      </c>
      <c r="BV6" s="824">
        <v>15.688559678160404</v>
      </c>
      <c r="BW6" s="823">
        <v>20</v>
      </c>
      <c r="BX6" s="824">
        <v>22.3929059274022</v>
      </c>
      <c r="BY6" s="823">
        <v>23</v>
      </c>
      <c r="BZ6" s="824">
        <v>25.731962453710437</v>
      </c>
      <c r="CA6" s="823">
        <v>21</v>
      </c>
      <c r="CB6" s="824">
        <v>23.534949399858789</v>
      </c>
      <c r="CC6" s="824">
        <v>16</v>
      </c>
      <c r="CD6" s="577">
        <v>19.501255393315944</v>
      </c>
      <c r="CE6" s="823">
        <v>8</v>
      </c>
      <c r="CF6" s="824">
        <v>16.035920461834511</v>
      </c>
      <c r="CG6" s="823">
        <v>15</v>
      </c>
      <c r="CH6" s="824">
        <v>30.060120240480963</v>
      </c>
      <c r="CI6" s="823">
        <v>19</v>
      </c>
      <c r="CJ6" s="824">
        <v>38.502847184225992</v>
      </c>
      <c r="CK6" s="823">
        <v>16</v>
      </c>
      <c r="CL6" s="824">
        <v>32.534873317337023</v>
      </c>
      <c r="CM6" s="823">
        <v>11</v>
      </c>
      <c r="CN6" s="824">
        <v>22.436158929591254</v>
      </c>
      <c r="CO6" s="823">
        <v>13</v>
      </c>
      <c r="CP6" s="824">
        <v>26.555541937328918</v>
      </c>
      <c r="CQ6" s="823">
        <v>5</v>
      </c>
      <c r="CR6" s="824">
        <v>10.266097240473062</v>
      </c>
      <c r="CS6" s="824">
        <v>11</v>
      </c>
      <c r="CT6" s="577">
        <v>12.361217242774305</v>
      </c>
      <c r="CU6" s="823">
        <v>30</v>
      </c>
      <c r="CV6" s="824">
        <v>38.755684167011161</v>
      </c>
      <c r="CW6" s="823">
        <v>18</v>
      </c>
      <c r="CX6" s="824">
        <v>23.219215190526562</v>
      </c>
      <c r="CY6" s="823">
        <v>33</v>
      </c>
      <c r="CZ6" s="824">
        <v>43.941996564534811</v>
      </c>
      <c r="DA6" s="823">
        <v>20</v>
      </c>
      <c r="DB6" s="824">
        <v>26.789541363051864</v>
      </c>
      <c r="DC6" s="823">
        <v>25</v>
      </c>
      <c r="DD6" s="824">
        <v>33.685458661205132</v>
      </c>
      <c r="DE6" s="823">
        <v>14</v>
      </c>
      <c r="DF6" s="824">
        <v>18.970446754021058</v>
      </c>
      <c r="DG6" s="823">
        <v>14</v>
      </c>
      <c r="DH6" s="824">
        <v>19.103239363589228</v>
      </c>
      <c r="DI6" s="824">
        <v>22</v>
      </c>
      <c r="DJ6" s="577">
        <v>30.245122973920456</v>
      </c>
      <c r="DK6" s="823">
        <v>5</v>
      </c>
      <c r="DL6" s="824">
        <v>17.102787754403966</v>
      </c>
      <c r="DM6" s="823">
        <v>4</v>
      </c>
      <c r="DN6" s="824">
        <v>13.723539300785673</v>
      </c>
      <c r="DO6" s="823">
        <v>12</v>
      </c>
      <c r="DP6" s="824">
        <v>41.153674680201654</v>
      </c>
      <c r="DQ6" s="823">
        <v>9</v>
      </c>
      <c r="DR6" s="824">
        <v>30.809256469943858</v>
      </c>
      <c r="DS6" s="823">
        <v>9</v>
      </c>
      <c r="DT6" s="824">
        <v>30.609121518212426</v>
      </c>
      <c r="DU6" s="823">
        <v>9</v>
      </c>
      <c r="DV6" s="824">
        <v>30.55404671374253</v>
      </c>
      <c r="DW6" s="823">
        <v>7</v>
      </c>
      <c r="DX6" s="824">
        <v>23.691068467187872</v>
      </c>
      <c r="DY6" s="824">
        <v>6</v>
      </c>
      <c r="DZ6" s="577">
        <v>20.271639975674031</v>
      </c>
      <c r="EA6" s="823">
        <v>4</v>
      </c>
      <c r="EB6" s="824">
        <v>18.426386585590567</v>
      </c>
      <c r="EC6" s="823">
        <v>9</v>
      </c>
      <c r="ED6" s="824">
        <v>41.476565740356698</v>
      </c>
      <c r="EE6" s="823">
        <v>6</v>
      </c>
      <c r="EF6" s="824">
        <v>27.766208524226016</v>
      </c>
      <c r="EG6" s="823">
        <v>3</v>
      </c>
      <c r="EH6" s="824">
        <v>13.897896784953211</v>
      </c>
      <c r="EI6" s="823">
        <v>4</v>
      </c>
      <c r="EJ6" s="824">
        <v>18.594272963927111</v>
      </c>
      <c r="EK6" s="823">
        <v>11</v>
      </c>
      <c r="EL6" s="824">
        <v>50.982573229514273</v>
      </c>
      <c r="EM6" s="823">
        <v>3</v>
      </c>
      <c r="EN6" s="824">
        <v>13.99449549843728</v>
      </c>
      <c r="EO6" s="824">
        <v>7</v>
      </c>
      <c r="EP6" s="577">
        <v>32.797638570022954</v>
      </c>
      <c r="EQ6" s="823">
        <v>5</v>
      </c>
      <c r="ER6" s="824">
        <v>20.265888456549934</v>
      </c>
      <c r="ES6" s="823">
        <v>5</v>
      </c>
      <c r="ET6" s="824">
        <v>20.323550930818634</v>
      </c>
      <c r="EU6" s="823">
        <v>6</v>
      </c>
      <c r="EV6" s="824">
        <v>24.723916268336904</v>
      </c>
      <c r="EW6" s="823">
        <v>4</v>
      </c>
      <c r="EX6" s="824">
        <v>16.469716309136576</v>
      </c>
      <c r="EY6" s="823">
        <v>7</v>
      </c>
      <c r="EZ6" s="824">
        <v>28.765153071707417</v>
      </c>
      <c r="FA6" s="823">
        <v>1</v>
      </c>
      <c r="FB6" s="824">
        <v>4.1044163519947459</v>
      </c>
      <c r="FC6" s="823">
        <v>2</v>
      </c>
      <c r="FD6" s="824">
        <v>8.2284209660166212</v>
      </c>
      <c r="FE6" s="824">
        <v>4</v>
      </c>
      <c r="FF6" s="577">
        <v>16.429803663846219</v>
      </c>
      <c r="FG6" s="830">
        <v>9</v>
      </c>
      <c r="FH6" s="824">
        <v>33.643602108332402</v>
      </c>
      <c r="FI6" s="823">
        <v>5</v>
      </c>
      <c r="FJ6" s="824">
        <v>18.725890416089285</v>
      </c>
      <c r="FK6" s="823">
        <v>6</v>
      </c>
      <c r="FL6" s="824">
        <v>22.47106849930714</v>
      </c>
      <c r="FM6" s="823">
        <v>11</v>
      </c>
      <c r="FN6" s="824">
        <v>41.043244655050188</v>
      </c>
      <c r="FO6" s="823">
        <v>9</v>
      </c>
      <c r="FP6" s="824">
        <v>33.472180898542099</v>
      </c>
      <c r="FQ6" s="823">
        <v>4</v>
      </c>
      <c r="FR6" s="824">
        <v>14.817009927396651</v>
      </c>
      <c r="FS6" s="823">
        <v>6</v>
      </c>
      <c r="FT6" s="824">
        <v>22.192632046160675</v>
      </c>
      <c r="FU6" s="824">
        <v>4</v>
      </c>
      <c r="FV6" s="577">
        <v>14.761236991659901</v>
      </c>
      <c r="FW6" s="823">
        <v>6</v>
      </c>
      <c r="FX6" s="824">
        <v>17.428687619822227</v>
      </c>
      <c r="FY6" s="823">
        <v>6</v>
      </c>
      <c r="FZ6" s="824">
        <v>17.41502917017386</v>
      </c>
      <c r="GA6" s="823">
        <v>6</v>
      </c>
      <c r="GB6" s="824">
        <v>18.102824040550328</v>
      </c>
      <c r="GC6" s="823">
        <v>13</v>
      </c>
      <c r="GD6" s="824">
        <v>39.314119817340554</v>
      </c>
      <c r="GE6" s="823">
        <v>11</v>
      </c>
      <c r="GF6" s="824">
        <v>33.314152457675881</v>
      </c>
      <c r="GG6" s="144">
        <v>6</v>
      </c>
      <c r="GH6" s="173">
        <v>18.273740634707927</v>
      </c>
      <c r="GI6" s="170">
        <v>11</v>
      </c>
      <c r="GJ6" s="173">
        <v>33.634000917290933</v>
      </c>
      <c r="GK6" s="144">
        <v>8</v>
      </c>
      <c r="GL6" s="827">
        <v>24.448383350650939</v>
      </c>
    </row>
    <row r="7" spans="1:194" s="144" customFormat="1" ht="18.75">
      <c r="A7" s="828" t="s">
        <v>81</v>
      </c>
      <c r="B7" s="829"/>
      <c r="C7" s="823">
        <v>137</v>
      </c>
      <c r="D7" s="824">
        <v>18.074593981292136</v>
      </c>
      <c r="E7" s="823">
        <v>135</v>
      </c>
      <c r="F7" s="824">
        <v>17.809673951043184</v>
      </c>
      <c r="G7" s="823">
        <v>156</v>
      </c>
      <c r="H7" s="824">
        <v>21.022842126541338</v>
      </c>
      <c r="I7" s="823">
        <v>167</v>
      </c>
      <c r="J7" s="824">
        <v>22.535560980283407</v>
      </c>
      <c r="K7" s="823">
        <v>141</v>
      </c>
      <c r="L7" s="824">
        <v>19.031113846552532</v>
      </c>
      <c r="M7" s="823">
        <v>158</v>
      </c>
      <c r="N7" s="824">
        <v>21.296383658395222</v>
      </c>
      <c r="O7" s="823">
        <v>149</v>
      </c>
      <c r="P7" s="824">
        <v>21.251108238526772</v>
      </c>
      <c r="Q7" s="1039">
        <v>154</v>
      </c>
      <c r="R7" s="824">
        <v>20.801042753571803</v>
      </c>
      <c r="S7" s="823">
        <v>45</v>
      </c>
      <c r="T7" s="824">
        <v>17.908166920034066</v>
      </c>
      <c r="U7" s="823">
        <v>47</v>
      </c>
      <c r="V7" s="824">
        <v>18.676065628489344</v>
      </c>
      <c r="W7" s="823">
        <v>54</v>
      </c>
      <c r="X7" s="824">
        <v>22.1585733161536</v>
      </c>
      <c r="Y7" s="823">
        <v>64</v>
      </c>
      <c r="Z7" s="824">
        <v>26.311786446963247</v>
      </c>
      <c r="AA7" s="823">
        <v>49</v>
      </c>
      <c r="AB7" s="824">
        <v>20.156811768287163</v>
      </c>
      <c r="AC7" s="823">
        <v>67</v>
      </c>
      <c r="AD7" s="824">
        <v>27.374872318692542</v>
      </c>
      <c r="AE7" s="823">
        <v>61</v>
      </c>
      <c r="AF7" s="824">
        <v>25.122937653929476</v>
      </c>
      <c r="AG7" s="824">
        <v>51</v>
      </c>
      <c r="AH7" s="577">
        <v>21.091898643087855</v>
      </c>
      <c r="AI7" s="823">
        <v>10</v>
      </c>
      <c r="AJ7" s="824">
        <v>15.190642564180465</v>
      </c>
      <c r="AK7" s="823">
        <v>16</v>
      </c>
      <c r="AL7" s="824">
        <v>24.366471734892787</v>
      </c>
      <c r="AM7" s="823">
        <v>14</v>
      </c>
      <c r="AN7" s="824">
        <v>21.197026360016352</v>
      </c>
      <c r="AO7" s="823">
        <v>17</v>
      </c>
      <c r="AP7" s="824">
        <v>25.548158278354698</v>
      </c>
      <c r="AQ7" s="823">
        <v>16</v>
      </c>
      <c r="AR7" s="824">
        <v>23.858874755819329</v>
      </c>
      <c r="AS7" s="823">
        <v>12</v>
      </c>
      <c r="AT7" s="824">
        <v>17.877627638812331</v>
      </c>
      <c r="AU7" s="823">
        <v>13</v>
      </c>
      <c r="AV7" s="824">
        <v>19.283828284925981</v>
      </c>
      <c r="AW7" s="824">
        <v>13</v>
      </c>
      <c r="AX7" s="577">
        <v>19.211444109475675</v>
      </c>
      <c r="AY7" s="823">
        <v>12</v>
      </c>
      <c r="AZ7" s="824">
        <v>13.99890341923216</v>
      </c>
      <c r="BA7" s="823">
        <v>12</v>
      </c>
      <c r="BB7" s="824">
        <v>13.988622586962604</v>
      </c>
      <c r="BC7" s="823">
        <v>15</v>
      </c>
      <c r="BD7" s="824">
        <v>17.914084052882377</v>
      </c>
      <c r="BE7" s="823">
        <v>13</v>
      </c>
      <c r="BF7" s="824">
        <v>15.615803192831144</v>
      </c>
      <c r="BG7" s="823">
        <v>10</v>
      </c>
      <c r="BH7" s="824">
        <v>12.045000120450002</v>
      </c>
      <c r="BI7" s="823">
        <v>16</v>
      </c>
      <c r="BJ7" s="824">
        <v>1.9352887813728454</v>
      </c>
      <c r="BK7" s="823">
        <v>7</v>
      </c>
      <c r="BL7" s="824">
        <v>8.5039178764502221</v>
      </c>
      <c r="BM7" s="824">
        <v>18</v>
      </c>
      <c r="BN7" s="824"/>
      <c r="BO7" s="823">
        <v>15</v>
      </c>
      <c r="BP7" s="824">
        <v>16.474645520543884</v>
      </c>
      <c r="BQ7" s="823">
        <v>20</v>
      </c>
      <c r="BR7" s="824">
        <v>21.996876443545016</v>
      </c>
      <c r="BS7" s="823">
        <v>18</v>
      </c>
      <c r="BT7" s="824">
        <v>20.169197153902179</v>
      </c>
      <c r="BU7" s="823">
        <v>14</v>
      </c>
      <c r="BV7" s="824">
        <v>15.688559678160404</v>
      </c>
      <c r="BW7" s="823">
        <v>14</v>
      </c>
      <c r="BX7" s="824">
        <v>15.675034149181538</v>
      </c>
      <c r="BY7" s="823">
        <v>11</v>
      </c>
      <c r="BZ7" s="824">
        <v>12.30659073873108</v>
      </c>
      <c r="CA7" s="823">
        <v>12</v>
      </c>
      <c r="CB7" s="824">
        <v>13.448542514205023</v>
      </c>
      <c r="CC7" s="824">
        <v>20</v>
      </c>
      <c r="CD7" s="577">
        <v>24.37656924164493</v>
      </c>
      <c r="CE7" s="823">
        <v>8</v>
      </c>
      <c r="CF7" s="824">
        <v>16.035920461834511</v>
      </c>
      <c r="CG7" s="823">
        <v>9</v>
      </c>
      <c r="CH7" s="824">
        <v>18.036072144288578</v>
      </c>
      <c r="CI7" s="823">
        <v>14</v>
      </c>
      <c r="CJ7" s="824">
        <v>28.370518977850729</v>
      </c>
      <c r="CK7" s="823">
        <v>14</v>
      </c>
      <c r="CL7" s="824">
        <v>28.468014152669895</v>
      </c>
      <c r="CM7" s="823">
        <v>9</v>
      </c>
      <c r="CN7" s="824">
        <v>18.356857306029205</v>
      </c>
      <c r="CO7" s="823">
        <v>12</v>
      </c>
      <c r="CP7" s="824">
        <v>24.512807942149774</v>
      </c>
      <c r="CQ7" s="823">
        <v>10</v>
      </c>
      <c r="CR7" s="824">
        <v>20.532194480946124</v>
      </c>
      <c r="CS7" s="824">
        <v>7</v>
      </c>
      <c r="CT7" s="577">
        <v>7.8662291544927401</v>
      </c>
      <c r="CU7" s="823">
        <v>18</v>
      </c>
      <c r="CV7" s="824">
        <v>23.253410500206698</v>
      </c>
      <c r="CW7" s="823">
        <v>7</v>
      </c>
      <c r="CX7" s="824">
        <v>9.0296947963158853</v>
      </c>
      <c r="CY7" s="823">
        <v>16</v>
      </c>
      <c r="CZ7" s="824">
        <v>21.305210455532031</v>
      </c>
      <c r="DA7" s="823">
        <v>21</v>
      </c>
      <c r="DB7" s="824">
        <v>28.129018431204457</v>
      </c>
      <c r="DC7" s="823">
        <v>17</v>
      </c>
      <c r="DD7" s="824">
        <v>22.906111889619488</v>
      </c>
      <c r="DE7" s="823">
        <v>9</v>
      </c>
      <c r="DF7" s="824">
        <v>12.195287199013537</v>
      </c>
      <c r="DG7" s="823">
        <v>19</v>
      </c>
      <c r="DH7" s="824">
        <v>25.925824850585375</v>
      </c>
      <c r="DI7" s="824">
        <v>9</v>
      </c>
      <c r="DJ7" s="577">
        <v>12.373004852967458</v>
      </c>
      <c r="DK7" s="823">
        <v>5</v>
      </c>
      <c r="DL7" s="824">
        <v>17.102787754403966</v>
      </c>
      <c r="DM7" s="823">
        <v>4</v>
      </c>
      <c r="DN7" s="824">
        <v>13.723539300785673</v>
      </c>
      <c r="DO7" s="823">
        <v>4</v>
      </c>
      <c r="DP7" s="824">
        <v>13.717891560067217</v>
      </c>
      <c r="DQ7" s="823">
        <v>2</v>
      </c>
      <c r="DR7" s="824">
        <v>6.8465014377653022</v>
      </c>
      <c r="DS7" s="823">
        <v>5</v>
      </c>
      <c r="DT7" s="824">
        <v>17.005067510118018</v>
      </c>
      <c r="DU7" s="823">
        <v>8</v>
      </c>
      <c r="DV7" s="824">
        <v>27.159152634437802</v>
      </c>
      <c r="DW7" s="823">
        <v>5</v>
      </c>
      <c r="DX7" s="824">
        <v>16.922191762277048</v>
      </c>
      <c r="DY7" s="824">
        <v>11</v>
      </c>
      <c r="DZ7" s="577">
        <v>37.164673288735727</v>
      </c>
      <c r="EA7" s="823">
        <v>5</v>
      </c>
      <c r="EB7" s="824">
        <v>23.032983231988208</v>
      </c>
      <c r="EC7" s="823">
        <v>3</v>
      </c>
      <c r="ED7" s="824">
        <v>13.825521913452233</v>
      </c>
      <c r="EE7" s="823">
        <v>7</v>
      </c>
      <c r="EF7" s="824">
        <v>32.39390994493035</v>
      </c>
      <c r="EG7" s="823">
        <v>6</v>
      </c>
      <c r="EH7" s="824">
        <v>27.795793569906422</v>
      </c>
      <c r="EI7" s="823">
        <v>7</v>
      </c>
      <c r="EJ7" s="824">
        <v>32.539977686872447</v>
      </c>
      <c r="EK7" s="823">
        <v>7</v>
      </c>
      <c r="EL7" s="824">
        <v>32.443455691509079</v>
      </c>
      <c r="EM7" s="823">
        <v>9</v>
      </c>
      <c r="EN7" s="824">
        <v>41.983486495311844</v>
      </c>
      <c r="EO7" s="824">
        <v>5</v>
      </c>
      <c r="EP7" s="577">
        <v>23.426884692873539</v>
      </c>
      <c r="EQ7" s="823">
        <v>3</v>
      </c>
      <c r="ER7" s="824">
        <v>12.159533073929961</v>
      </c>
      <c r="ES7" s="823">
        <v>4</v>
      </c>
      <c r="ET7" s="824">
        <v>16.258840744654908</v>
      </c>
      <c r="EU7" s="823">
        <v>3</v>
      </c>
      <c r="EV7" s="824">
        <v>12.361958134168452</v>
      </c>
      <c r="EW7" s="823">
        <v>4</v>
      </c>
      <c r="EX7" s="824">
        <v>16.469716309136576</v>
      </c>
      <c r="EY7" s="823">
        <v>4</v>
      </c>
      <c r="EZ7" s="824">
        <v>16.437230326689953</v>
      </c>
      <c r="FA7" s="823">
        <v>3</v>
      </c>
      <c r="FB7" s="824">
        <v>12.31324905598424</v>
      </c>
      <c r="FC7" s="823">
        <v>7</v>
      </c>
      <c r="FD7" s="824">
        <v>28.799473381058178</v>
      </c>
      <c r="FE7" s="824">
        <v>3</v>
      </c>
      <c r="FF7" s="577">
        <v>12.322352747884661</v>
      </c>
      <c r="FG7" s="830">
        <v>8</v>
      </c>
      <c r="FH7" s="824">
        <v>29.905424096295466</v>
      </c>
      <c r="FI7" s="823">
        <v>3</v>
      </c>
      <c r="FJ7" s="824">
        <v>11.23553424965357</v>
      </c>
      <c r="FK7" s="823">
        <v>3</v>
      </c>
      <c r="FL7" s="824">
        <v>11.23553424965357</v>
      </c>
      <c r="FM7" s="823">
        <v>6</v>
      </c>
      <c r="FN7" s="824">
        <v>22.387224357300102</v>
      </c>
      <c r="FO7" s="823">
        <v>5</v>
      </c>
      <c r="FP7" s="824">
        <v>18.595656054745611</v>
      </c>
      <c r="FQ7" s="823">
        <v>3</v>
      </c>
      <c r="FR7" s="824">
        <v>11.112757445547489</v>
      </c>
      <c r="FS7" s="823">
        <v>5</v>
      </c>
      <c r="FT7" s="824">
        <v>18.493860038467229</v>
      </c>
      <c r="FU7" s="824">
        <v>7</v>
      </c>
      <c r="FV7" s="577">
        <v>25.832164735404831</v>
      </c>
      <c r="FW7" s="823">
        <v>8</v>
      </c>
      <c r="FX7" s="824">
        <v>23.23825015976297</v>
      </c>
      <c r="FY7" s="823">
        <v>10</v>
      </c>
      <c r="FZ7" s="824">
        <v>29.025048616956433</v>
      </c>
      <c r="GA7" s="823">
        <v>8</v>
      </c>
      <c r="GB7" s="824">
        <v>24.137098720733768</v>
      </c>
      <c r="GC7" s="823">
        <v>6</v>
      </c>
      <c r="GD7" s="824">
        <v>18.1449783772341</v>
      </c>
      <c r="GE7" s="823">
        <v>5</v>
      </c>
      <c r="GF7" s="824">
        <v>15.142796571670857</v>
      </c>
      <c r="GG7" s="144">
        <v>10</v>
      </c>
      <c r="GH7" s="173">
        <v>30.456234391179876</v>
      </c>
      <c r="GI7" s="170">
        <v>9</v>
      </c>
      <c r="GJ7" s="173">
        <v>27.518728023238037</v>
      </c>
      <c r="GK7" s="144">
        <v>10</v>
      </c>
      <c r="GL7" s="827">
        <v>30.560479188313671</v>
      </c>
    </row>
    <row r="8" spans="1:194" s="144" customFormat="1" ht="19.5" customHeight="1">
      <c r="A8" s="828" t="s">
        <v>113</v>
      </c>
      <c r="B8" s="829"/>
      <c r="C8" s="823">
        <v>42</v>
      </c>
      <c r="D8" s="824">
        <v>5.5411164030238664</v>
      </c>
      <c r="E8" s="823">
        <v>48</v>
      </c>
      <c r="F8" s="824">
        <v>6.3323285159264655</v>
      </c>
      <c r="G8" s="823">
        <v>42</v>
      </c>
      <c r="H8" s="824">
        <v>5.6599959571457452</v>
      </c>
      <c r="I8" s="823">
        <v>42</v>
      </c>
      <c r="J8" s="824">
        <v>5.6676261148018154</v>
      </c>
      <c r="K8" s="823">
        <v>44</v>
      </c>
      <c r="L8" s="824">
        <v>5.9387872996334155</v>
      </c>
      <c r="M8" s="823">
        <v>47</v>
      </c>
      <c r="N8" s="824">
        <v>6.3350002021808578</v>
      </c>
      <c r="O8" s="823">
        <v>157</v>
      </c>
      <c r="P8" s="824">
        <v>6.2264393565110279</v>
      </c>
      <c r="Q8" s="1039">
        <v>51</v>
      </c>
      <c r="R8" s="824">
        <v>6.8886570157932594</v>
      </c>
      <c r="S8" s="823">
        <v>19</v>
      </c>
      <c r="T8" s="824">
        <v>7.5612260329032717</v>
      </c>
      <c r="U8" s="823">
        <v>18</v>
      </c>
      <c r="V8" s="824">
        <v>7.1525357726129402</v>
      </c>
      <c r="W8" s="823">
        <v>16</v>
      </c>
      <c r="X8" s="824">
        <v>6.5655032047862516</v>
      </c>
      <c r="Y8" s="823">
        <v>21</v>
      </c>
      <c r="Z8" s="824">
        <v>8.6335549279098167</v>
      </c>
      <c r="AA8" s="823">
        <v>16</v>
      </c>
      <c r="AB8" s="824">
        <v>6.581816087603972</v>
      </c>
      <c r="AC8" s="823">
        <v>23</v>
      </c>
      <c r="AD8" s="824">
        <v>9.3973442288049025</v>
      </c>
      <c r="AE8" s="823">
        <v>19</v>
      </c>
      <c r="AF8" s="824">
        <v>7.8251773020436071</v>
      </c>
      <c r="AG8" s="824">
        <v>16</v>
      </c>
      <c r="AH8" s="577">
        <v>6.6170662409687386</v>
      </c>
      <c r="AI8" s="823">
        <v>6</v>
      </c>
      <c r="AJ8" s="824">
        <v>9.1143855385082784</v>
      </c>
      <c r="AK8" s="823">
        <v>2</v>
      </c>
      <c r="AL8" s="824">
        <v>3.0458089668615984</v>
      </c>
      <c r="AM8" s="823">
        <v>5</v>
      </c>
      <c r="AN8" s="824">
        <v>7.5703665571486969</v>
      </c>
      <c r="AO8" s="823">
        <v>3</v>
      </c>
      <c r="AP8" s="824">
        <v>4.5084985197096525</v>
      </c>
      <c r="AQ8" s="823">
        <v>5</v>
      </c>
      <c r="AR8" s="824">
        <v>7.4558983611935403</v>
      </c>
      <c r="AS8" s="823">
        <v>1</v>
      </c>
      <c r="AT8" s="824">
        <v>1.4898023032343608</v>
      </c>
      <c r="AU8" s="823">
        <v>4</v>
      </c>
      <c r="AV8" s="824">
        <v>5.9334856261310707</v>
      </c>
      <c r="AW8" s="824">
        <v>2</v>
      </c>
      <c r="AX8" s="577">
        <v>2.9556067860731807</v>
      </c>
      <c r="AY8" s="823">
        <v>2</v>
      </c>
      <c r="AZ8" s="824">
        <v>2.3331505698720267</v>
      </c>
      <c r="BA8" s="823">
        <v>3</v>
      </c>
      <c r="BB8" s="824">
        <v>3.497155646740651</v>
      </c>
      <c r="BC8" s="823">
        <v>4</v>
      </c>
      <c r="BD8" s="824">
        <v>4.7770890807686337</v>
      </c>
      <c r="BE8" s="823">
        <v>0</v>
      </c>
      <c r="BF8" s="824">
        <v>0</v>
      </c>
      <c r="BG8" s="823">
        <v>3</v>
      </c>
      <c r="BH8" s="824">
        <v>3.613500036135</v>
      </c>
      <c r="BI8" s="823">
        <v>5</v>
      </c>
      <c r="BJ8" s="824">
        <v>0.6047777441790142</v>
      </c>
      <c r="BK8" s="823">
        <v>3</v>
      </c>
      <c r="BL8" s="824">
        <v>3.6445362327643807</v>
      </c>
      <c r="BM8" s="824">
        <v>3</v>
      </c>
      <c r="BN8" s="824"/>
      <c r="BO8" s="823">
        <v>1</v>
      </c>
      <c r="BP8" s="824">
        <v>1.0983097013695922</v>
      </c>
      <c r="BQ8" s="823">
        <v>3</v>
      </c>
      <c r="BR8" s="824">
        <v>3.2995314665317523</v>
      </c>
      <c r="BS8" s="823">
        <v>2</v>
      </c>
      <c r="BT8" s="824">
        <v>2.2410219059891312</v>
      </c>
      <c r="BU8" s="823">
        <v>6</v>
      </c>
      <c r="BV8" s="824">
        <v>6.7236684334973162</v>
      </c>
      <c r="BW8" s="823">
        <v>3</v>
      </c>
      <c r="BX8" s="824">
        <v>3.3589358891103296</v>
      </c>
      <c r="BY8" s="823">
        <v>3</v>
      </c>
      <c r="BZ8" s="824">
        <v>3.3563429287448394</v>
      </c>
      <c r="CA8" s="823">
        <v>3</v>
      </c>
      <c r="CB8" s="824">
        <v>3.3621356285512558</v>
      </c>
      <c r="CC8" s="824">
        <v>6</v>
      </c>
      <c r="CD8" s="577">
        <v>7.3129707724934789</v>
      </c>
      <c r="CE8" s="823">
        <v>3</v>
      </c>
      <c r="CF8" s="824">
        <v>6.0134701731879412</v>
      </c>
      <c r="CG8" s="823">
        <v>6</v>
      </c>
      <c r="CH8" s="824">
        <v>12.024048096192384</v>
      </c>
      <c r="CI8" s="823">
        <v>1</v>
      </c>
      <c r="CJ8" s="824">
        <v>2.0264656412750521</v>
      </c>
      <c r="CK8" s="823">
        <v>8</v>
      </c>
      <c r="CL8" s="824">
        <v>16.267436658668512</v>
      </c>
      <c r="CM8" s="823">
        <v>4</v>
      </c>
      <c r="CN8" s="824">
        <v>8.1586032471240912</v>
      </c>
      <c r="CO8" s="823">
        <v>3</v>
      </c>
      <c r="CP8" s="824">
        <v>6.1282019855374434</v>
      </c>
      <c r="CQ8" s="823">
        <v>7</v>
      </c>
      <c r="CR8" s="824">
        <v>14.372536136662285</v>
      </c>
      <c r="CS8" s="824"/>
      <c r="CT8" s="577">
        <v>0</v>
      </c>
      <c r="CU8" s="823">
        <v>4</v>
      </c>
      <c r="CV8" s="824">
        <v>5.1674245556014879</v>
      </c>
      <c r="CW8" s="823">
        <v>11</v>
      </c>
      <c r="CX8" s="824">
        <v>14.189520394210676</v>
      </c>
      <c r="CY8" s="823">
        <v>10</v>
      </c>
      <c r="CZ8" s="824">
        <v>13.31575653470752</v>
      </c>
      <c r="DA8" s="823">
        <v>0</v>
      </c>
      <c r="DB8" s="824">
        <v>0</v>
      </c>
      <c r="DC8" s="823">
        <v>6</v>
      </c>
      <c r="DD8" s="824">
        <v>8.084510078689231</v>
      </c>
      <c r="DE8" s="823">
        <v>3</v>
      </c>
      <c r="DF8" s="824">
        <v>4.0650957330045125</v>
      </c>
      <c r="DG8" s="823">
        <v>4</v>
      </c>
      <c r="DH8" s="824">
        <v>5.4580683895969218</v>
      </c>
      <c r="DI8" s="824">
        <v>11</v>
      </c>
      <c r="DJ8" s="577">
        <v>15.122561486960228</v>
      </c>
      <c r="DK8" s="823">
        <v>1</v>
      </c>
      <c r="DL8" s="824">
        <v>3.4205575508807935</v>
      </c>
      <c r="DM8" s="823">
        <v>2</v>
      </c>
      <c r="DN8" s="824">
        <v>6.8617696503928363</v>
      </c>
      <c r="DO8" s="823">
        <v>1</v>
      </c>
      <c r="DP8" s="824">
        <v>3.4294728900168043</v>
      </c>
      <c r="DQ8" s="823">
        <v>1</v>
      </c>
      <c r="DR8" s="824">
        <v>3.4232507188826511</v>
      </c>
      <c r="DS8" s="823">
        <v>1</v>
      </c>
      <c r="DT8" s="824">
        <v>3.401013502023603</v>
      </c>
      <c r="DU8" s="823">
        <v>3</v>
      </c>
      <c r="DV8" s="824">
        <v>10.184682237914178</v>
      </c>
      <c r="DW8" s="823">
        <v>1</v>
      </c>
      <c r="DX8" s="824">
        <v>3.38443835245541</v>
      </c>
      <c r="DY8" s="824">
        <v>5</v>
      </c>
      <c r="DZ8" s="577">
        <v>16.893033313061693</v>
      </c>
      <c r="EA8" s="823">
        <v>0</v>
      </c>
      <c r="EB8" s="824">
        <v>0</v>
      </c>
      <c r="EC8" s="823">
        <v>1</v>
      </c>
      <c r="ED8" s="824">
        <v>4.6085073044840774</v>
      </c>
      <c r="EE8" s="823">
        <v>0</v>
      </c>
      <c r="EF8" s="824">
        <v>0</v>
      </c>
      <c r="EG8" s="823">
        <v>0</v>
      </c>
      <c r="EH8" s="824">
        <v>0</v>
      </c>
      <c r="EI8" s="823">
        <v>1</v>
      </c>
      <c r="EJ8" s="824">
        <v>4.6485682409817777</v>
      </c>
      <c r="EK8" s="823">
        <v>2</v>
      </c>
      <c r="EL8" s="824">
        <v>9.2695587690025949</v>
      </c>
      <c r="EM8" s="823">
        <v>1</v>
      </c>
      <c r="EN8" s="824">
        <v>4.6648318328124265</v>
      </c>
      <c r="EO8" s="824"/>
      <c r="EP8" s="577">
        <v>0</v>
      </c>
      <c r="EQ8" s="823">
        <v>1</v>
      </c>
      <c r="ER8" s="824">
        <v>4.0531776913099868</v>
      </c>
      <c r="ES8" s="823">
        <v>0</v>
      </c>
      <c r="ET8" s="824">
        <v>0</v>
      </c>
      <c r="EU8" s="823">
        <v>0</v>
      </c>
      <c r="EV8" s="824">
        <v>0</v>
      </c>
      <c r="EW8" s="823">
        <v>2</v>
      </c>
      <c r="EX8" s="824">
        <v>8.234858154568288</v>
      </c>
      <c r="EY8" s="823">
        <v>0</v>
      </c>
      <c r="EZ8" s="824">
        <v>0</v>
      </c>
      <c r="FA8" s="823">
        <v>0</v>
      </c>
      <c r="FB8" s="824">
        <v>0</v>
      </c>
      <c r="FC8" s="823">
        <v>0</v>
      </c>
      <c r="FD8" s="824">
        <v>0</v>
      </c>
      <c r="FE8" s="824">
        <v>1</v>
      </c>
      <c r="FF8" s="577">
        <v>4.1074509159615546</v>
      </c>
      <c r="FG8" s="830">
        <v>0</v>
      </c>
      <c r="FH8" s="824">
        <v>0</v>
      </c>
      <c r="FI8" s="823">
        <v>1</v>
      </c>
      <c r="FJ8" s="824">
        <v>3.7451780832178572</v>
      </c>
      <c r="FK8" s="823">
        <v>1</v>
      </c>
      <c r="FL8" s="824">
        <v>3.7451780832178572</v>
      </c>
      <c r="FM8" s="823">
        <v>0</v>
      </c>
      <c r="FN8" s="824">
        <v>0</v>
      </c>
      <c r="FO8" s="823">
        <v>3</v>
      </c>
      <c r="FP8" s="824">
        <v>11.157393632847366</v>
      </c>
      <c r="FQ8" s="823">
        <v>1</v>
      </c>
      <c r="FR8" s="824">
        <v>3.7042524818491627</v>
      </c>
      <c r="FS8" s="823">
        <v>0</v>
      </c>
      <c r="FT8" s="824">
        <v>0</v>
      </c>
      <c r="FU8" s="824">
        <v>1</v>
      </c>
      <c r="FV8" s="577">
        <v>3.6903092479149753</v>
      </c>
      <c r="FW8" s="823">
        <v>5</v>
      </c>
      <c r="FX8" s="824">
        <v>14.523906349851856</v>
      </c>
      <c r="FY8" s="823">
        <v>1</v>
      </c>
      <c r="FZ8" s="824">
        <v>2.9025048616956433</v>
      </c>
      <c r="GA8" s="823">
        <v>2</v>
      </c>
      <c r="GB8" s="824">
        <v>6.0342746801834419</v>
      </c>
      <c r="GC8" s="823">
        <v>1</v>
      </c>
      <c r="GD8" s="824">
        <v>3.0241630628723501</v>
      </c>
      <c r="GE8" s="823">
        <v>2</v>
      </c>
      <c r="GF8" s="824">
        <v>6.0571186286683423</v>
      </c>
      <c r="GG8" s="144">
        <v>3</v>
      </c>
      <c r="GH8" s="173">
        <v>9.1368703173539636</v>
      </c>
      <c r="GI8" s="170">
        <v>4</v>
      </c>
      <c r="GJ8" s="173">
        <v>12.230545788105795</v>
      </c>
      <c r="GK8" s="144">
        <v>6</v>
      </c>
      <c r="GL8" s="827">
        <v>18.336287512988203</v>
      </c>
    </row>
    <row r="9" spans="1:194" s="144" customFormat="1" ht="18.75">
      <c r="A9" s="828" t="s">
        <v>144</v>
      </c>
      <c r="B9" s="829"/>
      <c r="C9" s="823">
        <v>32</v>
      </c>
      <c r="D9" s="824">
        <v>4.22180297373247</v>
      </c>
      <c r="E9" s="823">
        <v>37</v>
      </c>
      <c r="F9" s="824">
        <v>4.8811698976933178</v>
      </c>
      <c r="G9" s="823">
        <v>35</v>
      </c>
      <c r="H9" s="824">
        <v>4.7166632976214542</v>
      </c>
      <c r="I9" s="823">
        <v>26</v>
      </c>
      <c r="J9" s="824">
        <v>3.5085304520201714</v>
      </c>
      <c r="K9" s="823">
        <v>29</v>
      </c>
      <c r="L9" s="824">
        <v>3.9142007202129325</v>
      </c>
      <c r="M9" s="823">
        <v>38</v>
      </c>
      <c r="N9" s="824">
        <v>5.1219150570823953</v>
      </c>
      <c r="O9" s="823">
        <v>46</v>
      </c>
      <c r="P9" s="824">
        <v>5.5496524699337426</v>
      </c>
      <c r="Q9" s="1039">
        <v>25</v>
      </c>
      <c r="R9" s="824">
        <v>3.3767926548006169</v>
      </c>
      <c r="S9" s="823">
        <v>9</v>
      </c>
      <c r="T9" s="824">
        <v>3.5816333840068131</v>
      </c>
      <c r="U9" s="823">
        <v>14</v>
      </c>
      <c r="V9" s="824">
        <v>5.5630833786989538</v>
      </c>
      <c r="W9" s="823">
        <v>10</v>
      </c>
      <c r="X9" s="824">
        <v>4.1034395029914075</v>
      </c>
      <c r="Y9" s="823">
        <v>7</v>
      </c>
      <c r="Z9" s="824">
        <v>2.8778516426366054</v>
      </c>
      <c r="AA9" s="823">
        <v>7</v>
      </c>
      <c r="AB9" s="824">
        <v>2.879544538326738</v>
      </c>
      <c r="AC9" s="823">
        <v>13</v>
      </c>
      <c r="AD9" s="824">
        <v>5.3115423901940755</v>
      </c>
      <c r="AE9" s="823">
        <v>18</v>
      </c>
      <c r="AF9" s="824">
        <v>7.4133258650939426</v>
      </c>
      <c r="AG9" s="824">
        <v>6</v>
      </c>
      <c r="AH9" s="577">
        <v>2.4813998403632769</v>
      </c>
      <c r="AI9" s="823">
        <v>1</v>
      </c>
      <c r="AJ9" s="824">
        <v>1.5190642564180465</v>
      </c>
      <c r="AK9" s="823">
        <v>3</v>
      </c>
      <c r="AL9" s="824">
        <v>4.5687134502923978</v>
      </c>
      <c r="AM9" s="823">
        <v>6</v>
      </c>
      <c r="AN9" s="824">
        <v>9.0844398685784373</v>
      </c>
      <c r="AO9" s="823">
        <v>4</v>
      </c>
      <c r="AP9" s="824">
        <v>6.0113313596128704</v>
      </c>
      <c r="AQ9" s="823">
        <v>3</v>
      </c>
      <c r="AR9" s="824">
        <v>4.4735390167161242</v>
      </c>
      <c r="AS9" s="823">
        <v>6</v>
      </c>
      <c r="AT9" s="824">
        <v>8.9388138194061657</v>
      </c>
      <c r="AU9" s="823">
        <v>4</v>
      </c>
      <c r="AV9" s="824">
        <v>5.9334856261310707</v>
      </c>
      <c r="AW9" s="824">
        <v>2</v>
      </c>
      <c r="AX9" s="577">
        <v>2.9556067860731807</v>
      </c>
      <c r="AY9" s="823">
        <v>3</v>
      </c>
      <c r="AZ9" s="824">
        <v>3.4997258548080401</v>
      </c>
      <c r="BA9" s="823">
        <v>6</v>
      </c>
      <c r="BB9" s="824">
        <v>6.9943112934813021</v>
      </c>
      <c r="BC9" s="823">
        <v>6</v>
      </c>
      <c r="BD9" s="824">
        <v>7.1656336211529501</v>
      </c>
      <c r="BE9" s="823">
        <v>2</v>
      </c>
      <c r="BF9" s="824">
        <v>2.4024312604355607</v>
      </c>
      <c r="BG9" s="823">
        <v>2</v>
      </c>
      <c r="BH9" s="824">
        <v>2.4090000240900005</v>
      </c>
      <c r="BI9" s="823">
        <v>3</v>
      </c>
      <c r="BJ9" s="824">
        <v>0.36286664650740857</v>
      </c>
      <c r="BK9" s="823">
        <v>1</v>
      </c>
      <c r="BL9" s="824">
        <v>1.2148454109214601</v>
      </c>
      <c r="BM9" s="824">
        <v>3</v>
      </c>
      <c r="BN9" s="824"/>
      <c r="BO9" s="823">
        <v>4</v>
      </c>
      <c r="BP9" s="824">
        <v>4.3932388054783686</v>
      </c>
      <c r="BQ9" s="823">
        <v>0</v>
      </c>
      <c r="BR9" s="824">
        <v>0</v>
      </c>
      <c r="BS9" s="823">
        <v>4</v>
      </c>
      <c r="BT9" s="824">
        <v>4.4820438119782624</v>
      </c>
      <c r="BU9" s="823">
        <v>6</v>
      </c>
      <c r="BV9" s="824">
        <v>6.7236684334973162</v>
      </c>
      <c r="BW9" s="823">
        <v>5</v>
      </c>
      <c r="BX9" s="824">
        <v>5.5982264818505501</v>
      </c>
      <c r="BY9" s="823">
        <v>1</v>
      </c>
      <c r="BZ9" s="824">
        <v>1.1187809762482799</v>
      </c>
      <c r="CA9" s="823">
        <v>5</v>
      </c>
      <c r="CB9" s="824">
        <v>5.6035593809187594</v>
      </c>
      <c r="CC9" s="824">
        <v>1</v>
      </c>
      <c r="CD9" s="577">
        <v>1.2188284620822465</v>
      </c>
      <c r="CE9" s="823">
        <v>3</v>
      </c>
      <c r="CF9" s="824">
        <v>6.0134701731879412</v>
      </c>
      <c r="CG9" s="823">
        <v>1</v>
      </c>
      <c r="CH9" s="824">
        <v>2.0040080160320639</v>
      </c>
      <c r="CI9" s="823">
        <v>4</v>
      </c>
      <c r="CJ9" s="824">
        <v>8.1058625651002085</v>
      </c>
      <c r="CK9" s="823">
        <v>2</v>
      </c>
      <c r="CL9" s="824">
        <v>4.0668591646671279</v>
      </c>
      <c r="CM9" s="823">
        <v>3</v>
      </c>
      <c r="CN9" s="824">
        <v>6.1189524353430693</v>
      </c>
      <c r="CO9" s="823">
        <v>4</v>
      </c>
      <c r="CP9" s="824">
        <v>8.1709359807165907</v>
      </c>
      <c r="CQ9" s="823">
        <v>2</v>
      </c>
      <c r="CR9" s="824">
        <v>4.1064388961892249</v>
      </c>
      <c r="CS9" s="824">
        <v>5</v>
      </c>
      <c r="CT9" s="577">
        <v>11.033630505781623</v>
      </c>
      <c r="CU9" s="823">
        <v>4</v>
      </c>
      <c r="CV9" s="824">
        <v>5.1674245556014879</v>
      </c>
      <c r="CW9" s="823">
        <v>7</v>
      </c>
      <c r="CX9" s="824">
        <v>9.0296947963158853</v>
      </c>
      <c r="CY9" s="823">
        <v>2</v>
      </c>
      <c r="CZ9" s="824">
        <v>2.6631513069415038</v>
      </c>
      <c r="DA9" s="823">
        <v>0</v>
      </c>
      <c r="DB9" s="824">
        <v>0</v>
      </c>
      <c r="DC9" s="823">
        <v>3</v>
      </c>
      <c r="DD9" s="824">
        <v>4.0422550393446155</v>
      </c>
      <c r="DE9" s="823">
        <v>5</v>
      </c>
      <c r="DF9" s="824">
        <v>6.7751595550075203</v>
      </c>
      <c r="DG9" s="823">
        <v>4</v>
      </c>
      <c r="DH9" s="824">
        <v>5.4580683895969218</v>
      </c>
      <c r="DI9" s="824">
        <v>3</v>
      </c>
      <c r="DJ9" s="577">
        <v>4.1243349509891534</v>
      </c>
      <c r="DK9" s="823">
        <v>1</v>
      </c>
      <c r="DL9" s="824">
        <v>3.4205575508807935</v>
      </c>
      <c r="DM9" s="823">
        <v>2</v>
      </c>
      <c r="DN9" s="824">
        <v>6.8617696503928363</v>
      </c>
      <c r="DO9" s="823">
        <v>1</v>
      </c>
      <c r="DP9" s="824">
        <v>3.4294728900168043</v>
      </c>
      <c r="DQ9" s="823">
        <v>1</v>
      </c>
      <c r="DR9" s="824">
        <v>3.4232507188826511</v>
      </c>
      <c r="DS9" s="823">
        <v>1</v>
      </c>
      <c r="DT9" s="824">
        <v>3.401013502023603</v>
      </c>
      <c r="DU9" s="823">
        <v>1</v>
      </c>
      <c r="DV9" s="824">
        <v>3.3948940793047253</v>
      </c>
      <c r="DW9" s="823">
        <v>2</v>
      </c>
      <c r="DX9" s="824">
        <v>6.7688767049108201</v>
      </c>
      <c r="DY9" s="824"/>
      <c r="DZ9" s="577">
        <v>0</v>
      </c>
      <c r="EA9" s="823">
        <v>2</v>
      </c>
      <c r="EB9" s="824">
        <v>9.2131932927952835</v>
      </c>
      <c r="EC9" s="823">
        <v>0</v>
      </c>
      <c r="ED9" s="824">
        <v>0</v>
      </c>
      <c r="EE9" s="823">
        <v>2</v>
      </c>
      <c r="EF9" s="824">
        <v>9.2554028414086726</v>
      </c>
      <c r="EG9" s="823">
        <v>0</v>
      </c>
      <c r="EH9" s="824">
        <v>0</v>
      </c>
      <c r="EI9" s="823">
        <v>3</v>
      </c>
      <c r="EJ9" s="824">
        <v>13.945704722945331</v>
      </c>
      <c r="EK9" s="823">
        <v>1</v>
      </c>
      <c r="EL9" s="824">
        <v>4.6347793845012975</v>
      </c>
      <c r="EM9" s="823">
        <v>1</v>
      </c>
      <c r="EN9" s="824">
        <v>4.6648318328124265</v>
      </c>
      <c r="EO9" s="824">
        <v>1</v>
      </c>
      <c r="EP9" s="577">
        <v>4.6853769385747084</v>
      </c>
      <c r="EQ9" s="823">
        <v>2</v>
      </c>
      <c r="ER9" s="824">
        <v>8.1063553826199737</v>
      </c>
      <c r="ES9" s="823">
        <v>0</v>
      </c>
      <c r="ET9" s="824">
        <v>0</v>
      </c>
      <c r="EU9" s="823">
        <v>0</v>
      </c>
      <c r="EV9" s="824">
        <v>0</v>
      </c>
      <c r="EW9" s="823">
        <v>0</v>
      </c>
      <c r="EX9" s="824">
        <v>0</v>
      </c>
      <c r="EY9" s="823">
        <v>1</v>
      </c>
      <c r="EZ9" s="824">
        <v>4.1093075816724882</v>
      </c>
      <c r="FA9" s="823">
        <v>1</v>
      </c>
      <c r="FB9" s="824">
        <v>4.1044163519947459</v>
      </c>
      <c r="FC9" s="823">
        <v>2</v>
      </c>
      <c r="FD9" s="824">
        <v>8.2284209660166212</v>
      </c>
      <c r="FE9" s="824"/>
      <c r="FF9" s="577">
        <v>0</v>
      </c>
      <c r="FG9" s="830">
        <v>1</v>
      </c>
      <c r="FH9" s="824">
        <v>3.7381780120369332</v>
      </c>
      <c r="FI9" s="823">
        <v>1</v>
      </c>
      <c r="FJ9" s="824">
        <v>3.7451780832178572</v>
      </c>
      <c r="FK9" s="823">
        <v>0</v>
      </c>
      <c r="FL9" s="824">
        <v>0</v>
      </c>
      <c r="FM9" s="823">
        <v>0</v>
      </c>
      <c r="FN9" s="824">
        <v>0</v>
      </c>
      <c r="FO9" s="823">
        <v>0</v>
      </c>
      <c r="FP9" s="824">
        <v>0</v>
      </c>
      <c r="FQ9" s="823">
        <v>0</v>
      </c>
      <c r="FR9" s="824">
        <v>0</v>
      </c>
      <c r="FS9" s="823">
        <v>0</v>
      </c>
      <c r="FT9" s="824">
        <v>0</v>
      </c>
      <c r="FU9" s="824">
        <v>1</v>
      </c>
      <c r="FV9" s="577">
        <v>3.6903092479149753</v>
      </c>
      <c r="FW9" s="823">
        <v>2</v>
      </c>
      <c r="FX9" s="824">
        <v>5.8095625399407425</v>
      </c>
      <c r="FY9" s="823">
        <v>3</v>
      </c>
      <c r="FZ9" s="824">
        <v>8.7075145850869298</v>
      </c>
      <c r="GA9" s="823">
        <v>0</v>
      </c>
      <c r="GB9" s="824">
        <v>0</v>
      </c>
      <c r="GC9" s="823">
        <v>4</v>
      </c>
      <c r="GD9" s="824">
        <v>12.096652251489401</v>
      </c>
      <c r="GE9" s="823">
        <v>1</v>
      </c>
      <c r="GF9" s="824">
        <v>3.0285593143341711</v>
      </c>
      <c r="GG9" s="144">
        <v>3</v>
      </c>
      <c r="GH9" s="173">
        <v>9.1368703173539636</v>
      </c>
      <c r="GI9" s="170">
        <v>2</v>
      </c>
      <c r="GJ9" s="173">
        <v>6.1152728940528975</v>
      </c>
      <c r="GK9" s="144">
        <v>3</v>
      </c>
      <c r="GL9" s="827">
        <v>9.1681437564941017</v>
      </c>
    </row>
    <row r="10" spans="1:194" s="826" customFormat="1" ht="18.75">
      <c r="A10" s="831" t="s">
        <v>250</v>
      </c>
      <c r="B10" s="832">
        <v>5.8</v>
      </c>
      <c r="C10" s="644">
        <v>47</v>
      </c>
      <c r="D10" s="577">
        <v>12.444924589052702</v>
      </c>
      <c r="E10" s="644">
        <v>61</v>
      </c>
      <c r="F10" s="577">
        <v>16.156757630095008</v>
      </c>
      <c r="G10" s="644">
        <v>50</v>
      </c>
      <c r="H10" s="577">
        <v>13.426206881736599</v>
      </c>
      <c r="I10" s="644">
        <v>42</v>
      </c>
      <c r="J10" s="577">
        <v>11.288441173782864</v>
      </c>
      <c r="K10" s="644">
        <v>51</v>
      </c>
      <c r="L10" s="577">
        <v>13.705440522419146</v>
      </c>
      <c r="M10" s="644">
        <v>62</v>
      </c>
      <c r="N10" s="577">
        <v>16.667383543378211</v>
      </c>
      <c r="O10" s="644">
        <v>60</v>
      </c>
      <c r="P10" s="577">
        <v>16.170065973869175</v>
      </c>
      <c r="Q10" s="1038">
        <v>60</v>
      </c>
      <c r="R10" s="577">
        <v>16.149870801033593</v>
      </c>
      <c r="S10" s="644">
        <v>17</v>
      </c>
      <c r="T10" s="577">
        <v>14.135568416151134</v>
      </c>
      <c r="U10" s="644">
        <v>23</v>
      </c>
      <c r="V10" s="577">
        <v>19.1131498470948</v>
      </c>
      <c r="W10" s="644">
        <v>20</v>
      </c>
      <c r="X10" s="577">
        <v>16.863690787365723</v>
      </c>
      <c r="Y10" s="644">
        <v>20</v>
      </c>
      <c r="Z10" s="577">
        <v>16.895744806670439</v>
      </c>
      <c r="AA10" s="644">
        <v>17</v>
      </c>
      <c r="AB10" s="577">
        <v>14.371945961483185</v>
      </c>
      <c r="AC10" s="644">
        <v>22</v>
      </c>
      <c r="AD10" s="577">
        <v>18.595687491019127</v>
      </c>
      <c r="AE10" s="644">
        <v>24</v>
      </c>
      <c r="AF10" s="577">
        <v>20.328818641526695</v>
      </c>
      <c r="AG10" s="577">
        <v>16</v>
      </c>
      <c r="AH10" s="577">
        <v>13.566795268580149</v>
      </c>
      <c r="AI10" s="644">
        <v>3</v>
      </c>
      <c r="AJ10" s="577">
        <v>8.9860715890369924</v>
      </c>
      <c r="AK10" s="644">
        <v>5</v>
      </c>
      <c r="AL10" s="577">
        <v>14.998800095992321</v>
      </c>
      <c r="AM10" s="644">
        <v>5</v>
      </c>
      <c r="AN10" s="577">
        <v>14.903129657228018</v>
      </c>
      <c r="AO10" s="644">
        <v>1</v>
      </c>
      <c r="AP10" s="577">
        <v>2.9612081729345574</v>
      </c>
      <c r="AQ10" s="644">
        <v>3</v>
      </c>
      <c r="AR10" s="577">
        <v>8.8007509974184455</v>
      </c>
      <c r="AS10" s="644">
        <v>11</v>
      </c>
      <c r="AT10" s="577">
        <v>32.22498901420829</v>
      </c>
      <c r="AU10" s="644">
        <v>4</v>
      </c>
      <c r="AV10" s="577">
        <v>11.656030538800012</v>
      </c>
      <c r="AW10" s="577">
        <v>2</v>
      </c>
      <c r="AX10" s="577">
        <v>5.8155595295212343</v>
      </c>
      <c r="AY10" s="644">
        <v>5</v>
      </c>
      <c r="AZ10" s="577">
        <v>11.563099835803982</v>
      </c>
      <c r="BA10" s="644">
        <v>5</v>
      </c>
      <c r="BB10" s="577">
        <v>11.559624543394831</v>
      </c>
      <c r="BC10" s="644">
        <v>9</v>
      </c>
      <c r="BD10" s="577">
        <v>21.249970486152101</v>
      </c>
      <c r="BE10" s="644">
        <v>2</v>
      </c>
      <c r="BF10" s="577">
        <v>2.4024312604355607</v>
      </c>
      <c r="BG10" s="644">
        <v>1</v>
      </c>
      <c r="BH10" s="577">
        <v>1.2045000120450002</v>
      </c>
      <c r="BI10" s="823">
        <v>6</v>
      </c>
      <c r="BJ10" s="824">
        <v>1.4347545374112245</v>
      </c>
      <c r="BK10" s="823">
        <v>6</v>
      </c>
      <c r="BL10" s="824">
        <v>14.408183848425905</v>
      </c>
      <c r="BM10" s="824">
        <v>9</v>
      </c>
      <c r="BN10" s="824"/>
      <c r="BO10" s="644">
        <v>5</v>
      </c>
      <c r="BP10" s="577">
        <v>10.858942339016179</v>
      </c>
      <c r="BQ10" s="644">
        <v>3</v>
      </c>
      <c r="BR10" s="577">
        <v>6.5274151436031334</v>
      </c>
      <c r="BS10" s="644">
        <v>5</v>
      </c>
      <c r="BT10" s="577">
        <v>11.039477170361211</v>
      </c>
      <c r="BU10" s="644">
        <v>5</v>
      </c>
      <c r="BV10" s="577">
        <v>5.6030570279144305</v>
      </c>
      <c r="BW10" s="644">
        <v>5</v>
      </c>
      <c r="BX10" s="577">
        <v>11.012730716708516</v>
      </c>
      <c r="BY10" s="644">
        <v>6</v>
      </c>
      <c r="BZ10" s="577">
        <v>13.192612137203167</v>
      </c>
      <c r="CA10" s="644">
        <v>6</v>
      </c>
      <c r="CB10" s="577">
        <v>13.224306274933328</v>
      </c>
      <c r="CC10" s="577">
        <v>6</v>
      </c>
      <c r="CD10" s="577">
        <v>14.431749849669272</v>
      </c>
      <c r="CE10" s="644">
        <v>5</v>
      </c>
      <c r="CF10" s="577">
        <v>19.294589797020915</v>
      </c>
      <c r="CG10" s="644">
        <v>7</v>
      </c>
      <c r="CH10" s="577">
        <v>27.017638658381259</v>
      </c>
      <c r="CI10" s="644">
        <v>0</v>
      </c>
      <c r="CJ10" s="577">
        <v>0</v>
      </c>
      <c r="CK10" s="644">
        <v>0</v>
      </c>
      <c r="CL10" s="577">
        <v>0</v>
      </c>
      <c r="CM10" s="644">
        <v>3</v>
      </c>
      <c r="CN10" s="577">
        <v>11.759172154280339</v>
      </c>
      <c r="CO10" s="644">
        <v>2</v>
      </c>
      <c r="CP10" s="577">
        <v>7.8455986191746439</v>
      </c>
      <c r="CQ10" s="644">
        <v>1</v>
      </c>
      <c r="CR10" s="577">
        <v>3.948043744324687</v>
      </c>
      <c r="CS10" s="577">
        <v>7</v>
      </c>
      <c r="CT10" s="577">
        <v>15.447082708094271</v>
      </c>
      <c r="CU10" s="644">
        <v>2</v>
      </c>
      <c r="CV10" s="577">
        <v>5.0005000500050008</v>
      </c>
      <c r="CW10" s="644">
        <v>9</v>
      </c>
      <c r="CX10" s="577">
        <v>22.461814914645103</v>
      </c>
      <c r="CY10" s="644">
        <v>3</v>
      </c>
      <c r="CZ10" s="577">
        <v>7.7004029877563589</v>
      </c>
      <c r="DA10" s="644">
        <v>8</v>
      </c>
      <c r="DB10" s="577">
        <v>10.715816545220745</v>
      </c>
      <c r="DC10" s="644">
        <v>11</v>
      </c>
      <c r="DD10" s="577">
        <v>28.504793988079815</v>
      </c>
      <c r="DE10" s="644">
        <v>9</v>
      </c>
      <c r="DF10" s="577">
        <v>23.452768729641694</v>
      </c>
      <c r="DG10" s="644">
        <v>10</v>
      </c>
      <c r="DH10" s="577">
        <v>26.243963888305693</v>
      </c>
      <c r="DI10" s="577">
        <v>7</v>
      </c>
      <c r="DJ10" s="577">
        <v>18.442164056222257</v>
      </c>
      <c r="DK10" s="833">
        <v>1</v>
      </c>
      <c r="DL10" s="834">
        <v>6.8180268630258407</v>
      </c>
      <c r="DM10" s="833">
        <v>3</v>
      </c>
      <c r="DN10" s="834">
        <v>20.524047342135869</v>
      </c>
      <c r="DO10" s="833">
        <v>1</v>
      </c>
      <c r="DP10" s="834">
        <v>6.8282690337999314</v>
      </c>
      <c r="DQ10" s="833">
        <v>1</v>
      </c>
      <c r="DR10" s="834">
        <v>3.4232507188826511</v>
      </c>
      <c r="DS10" s="833">
        <v>3</v>
      </c>
      <c r="DT10" s="834">
        <v>20.233358062993187</v>
      </c>
      <c r="DU10" s="833">
        <v>0</v>
      </c>
      <c r="DV10" s="834">
        <v>0</v>
      </c>
      <c r="DW10" s="833">
        <v>1</v>
      </c>
      <c r="DX10" s="834">
        <v>6.6983722955321863</v>
      </c>
      <c r="DY10" s="834">
        <v>5</v>
      </c>
      <c r="DZ10" s="577">
        <v>33.459363602904276</v>
      </c>
      <c r="EA10" s="644">
        <v>4</v>
      </c>
      <c r="EB10" s="577">
        <v>36.473055530227043</v>
      </c>
      <c r="EC10" s="644">
        <v>2</v>
      </c>
      <c r="ED10" s="577">
        <v>18.258170531312761</v>
      </c>
      <c r="EE10" s="644">
        <v>2</v>
      </c>
      <c r="EF10" s="577">
        <v>18.309988098507738</v>
      </c>
      <c r="EG10" s="644">
        <v>4</v>
      </c>
      <c r="EH10" s="577">
        <v>18.530529046604279</v>
      </c>
      <c r="EI10" s="644">
        <v>2</v>
      </c>
      <c r="EJ10" s="577">
        <v>9.2971364819635554</v>
      </c>
      <c r="EK10" s="644">
        <v>4</v>
      </c>
      <c r="EL10" s="577">
        <v>36.734319037560837</v>
      </c>
      <c r="EM10" s="644">
        <v>2</v>
      </c>
      <c r="EN10" s="577">
        <v>18.494544109487702</v>
      </c>
      <c r="EO10" s="577">
        <v>3</v>
      </c>
      <c r="EP10" s="577">
        <v>27.837060406421081</v>
      </c>
      <c r="EQ10" s="644">
        <v>1</v>
      </c>
      <c r="ER10" s="577">
        <v>8.1254570569594531</v>
      </c>
      <c r="ES10" s="644">
        <v>0</v>
      </c>
      <c r="ET10" s="577">
        <v>0</v>
      </c>
      <c r="EU10" s="644">
        <v>2</v>
      </c>
      <c r="EV10" s="577">
        <v>16.45955065426714</v>
      </c>
      <c r="EW10" s="644">
        <v>1</v>
      </c>
      <c r="EX10" s="577">
        <v>4.117429077284144</v>
      </c>
      <c r="EY10" s="644">
        <v>1</v>
      </c>
      <c r="EZ10" s="577">
        <v>4.1093075816724882</v>
      </c>
      <c r="FA10" s="644">
        <v>0</v>
      </c>
      <c r="FB10" s="577">
        <v>0</v>
      </c>
      <c r="FC10" s="644">
        <v>1</v>
      </c>
      <c r="FD10" s="577">
        <v>8.2034454470877769</v>
      </c>
      <c r="FE10" s="577">
        <v>2</v>
      </c>
      <c r="FF10" s="577">
        <v>16.414970453053183</v>
      </c>
      <c r="FG10" s="835">
        <v>2</v>
      </c>
      <c r="FH10" s="834">
        <v>14.951035359198624</v>
      </c>
      <c r="FI10" s="833">
        <v>1</v>
      </c>
      <c r="FJ10" s="834">
        <v>7.4928817623257906</v>
      </c>
      <c r="FK10" s="833">
        <v>1</v>
      </c>
      <c r="FL10" s="834">
        <v>7.4621296918140434</v>
      </c>
      <c r="FM10" s="833">
        <v>0</v>
      </c>
      <c r="FN10" s="834">
        <v>0</v>
      </c>
      <c r="FO10" s="833">
        <v>1</v>
      </c>
      <c r="FP10" s="834">
        <v>3.7191312109491221</v>
      </c>
      <c r="FQ10" s="833">
        <v>1</v>
      </c>
      <c r="FR10" s="834">
        <v>7.368110816386678</v>
      </c>
      <c r="FS10" s="833">
        <v>1</v>
      </c>
      <c r="FT10" s="834">
        <v>7.3626859078191726</v>
      </c>
      <c r="FU10" s="834">
        <v>1</v>
      </c>
      <c r="FV10" s="577">
        <v>7.3567277275068053</v>
      </c>
      <c r="FW10" s="644">
        <v>2</v>
      </c>
      <c r="FX10" s="834">
        <v>11.427918404662591</v>
      </c>
      <c r="FY10" s="644">
        <v>3</v>
      </c>
      <c r="FZ10" s="834">
        <v>17.133066818960593</v>
      </c>
      <c r="GA10" s="833">
        <v>2</v>
      </c>
      <c r="GB10" s="834">
        <v>11.825922421948912</v>
      </c>
      <c r="GC10" s="833">
        <v>0</v>
      </c>
      <c r="GD10" s="834">
        <v>0</v>
      </c>
      <c r="GE10" s="644">
        <v>4</v>
      </c>
      <c r="GF10" s="834">
        <v>12.114237257336685</v>
      </c>
      <c r="GG10" s="826">
        <v>1</v>
      </c>
      <c r="GH10" s="827">
        <v>5.9594755661501786</v>
      </c>
      <c r="GI10" s="869">
        <v>4</v>
      </c>
      <c r="GJ10" s="827">
        <v>23.926306974518482</v>
      </c>
      <c r="GK10" s="826">
        <v>2</v>
      </c>
      <c r="GL10" s="827">
        <v>11.957431543704413</v>
      </c>
    </row>
    <row r="11" spans="1:194" s="826" customFormat="1" ht="18.75">
      <c r="A11" s="831" t="s">
        <v>251</v>
      </c>
      <c r="B11" s="832">
        <v>5.2</v>
      </c>
      <c r="C11" s="644">
        <v>29</v>
      </c>
      <c r="D11" s="577">
        <v>7.6787832570750716</v>
      </c>
      <c r="E11" s="644">
        <v>33</v>
      </c>
      <c r="F11" s="577">
        <v>8.7405410130022165</v>
      </c>
      <c r="G11" s="644">
        <v>28</v>
      </c>
      <c r="H11" s="577">
        <v>7.5186758537724954</v>
      </c>
      <c r="I11" s="644">
        <v>28</v>
      </c>
      <c r="J11" s="577">
        <v>7.5256274491885762</v>
      </c>
      <c r="K11" s="644">
        <v>25</v>
      </c>
      <c r="L11" s="577">
        <v>6.7183531972642871</v>
      </c>
      <c r="M11" s="644">
        <v>28</v>
      </c>
      <c r="N11" s="577">
        <v>7.5272054712030618</v>
      </c>
      <c r="O11" s="644">
        <v>26</v>
      </c>
      <c r="P11" s="577">
        <v>7.0070285886766417</v>
      </c>
      <c r="Q11" s="1038">
        <v>27</v>
      </c>
      <c r="R11" s="577">
        <v>7.2674418604651159</v>
      </c>
      <c r="S11" s="644">
        <v>7</v>
      </c>
      <c r="T11" s="577">
        <v>5.820528171356349</v>
      </c>
      <c r="U11" s="644">
        <v>10</v>
      </c>
      <c r="V11" s="577">
        <v>8.3100651509107824</v>
      </c>
      <c r="W11" s="644">
        <v>10</v>
      </c>
      <c r="X11" s="577">
        <v>8.4318453936828615</v>
      </c>
      <c r="Y11" s="644">
        <v>10</v>
      </c>
      <c r="Z11" s="577">
        <v>8.4478724033352197</v>
      </c>
      <c r="AA11" s="644">
        <v>11</v>
      </c>
      <c r="AB11" s="577">
        <v>9.2994944456655908</v>
      </c>
      <c r="AC11" s="644">
        <v>12</v>
      </c>
      <c r="AD11" s="577">
        <v>10.143102267828615</v>
      </c>
      <c r="AE11" s="644">
        <v>12</v>
      </c>
      <c r="AF11" s="577">
        <v>10.164409320763347</v>
      </c>
      <c r="AG11" s="577">
        <v>11</v>
      </c>
      <c r="AH11" s="577">
        <v>9.3271717471488529</v>
      </c>
      <c r="AI11" s="644">
        <v>3</v>
      </c>
      <c r="AJ11" s="577">
        <v>8.9860715890369924</v>
      </c>
      <c r="AK11" s="644">
        <v>2</v>
      </c>
      <c r="AL11" s="577">
        <v>5.9995200383969278</v>
      </c>
      <c r="AM11" s="644">
        <v>2</v>
      </c>
      <c r="AN11" s="577">
        <v>5.9612518628912072</v>
      </c>
      <c r="AO11" s="644">
        <v>1</v>
      </c>
      <c r="AP11" s="577">
        <v>2.9612081729345574</v>
      </c>
      <c r="AQ11" s="644">
        <v>2</v>
      </c>
      <c r="AR11" s="577">
        <v>5.8671673316122979</v>
      </c>
      <c r="AS11" s="644">
        <v>6</v>
      </c>
      <c r="AT11" s="577">
        <v>17.577266735022704</v>
      </c>
      <c r="AU11" s="644">
        <v>2</v>
      </c>
      <c r="AV11" s="577">
        <v>5.828015269400006</v>
      </c>
      <c r="AW11" s="577"/>
      <c r="AX11" s="577">
        <v>0</v>
      </c>
      <c r="AY11" s="644">
        <v>3</v>
      </c>
      <c r="AZ11" s="577">
        <v>6.9378599014823896</v>
      </c>
      <c r="BA11" s="644">
        <v>2</v>
      </c>
      <c r="BB11" s="577">
        <v>4.6238498173579323</v>
      </c>
      <c r="BC11" s="644">
        <v>4</v>
      </c>
      <c r="BD11" s="577">
        <v>9.4444313271787124</v>
      </c>
      <c r="BE11" s="644">
        <v>0</v>
      </c>
      <c r="BF11" s="577">
        <v>0</v>
      </c>
      <c r="BG11" s="644">
        <v>2</v>
      </c>
      <c r="BH11" s="577">
        <v>2.4090000240900005</v>
      </c>
      <c r="BI11" s="823">
        <v>2</v>
      </c>
      <c r="BJ11" s="824">
        <v>0.4782515124704082</v>
      </c>
      <c r="BK11" s="823">
        <v>1</v>
      </c>
      <c r="BL11" s="824">
        <v>2.401363974737651</v>
      </c>
      <c r="BM11" s="824">
        <v>4</v>
      </c>
      <c r="BN11" s="824"/>
      <c r="BO11" s="644">
        <v>8</v>
      </c>
      <c r="BP11" s="577">
        <v>17.374307742425888</v>
      </c>
      <c r="BQ11" s="644">
        <v>6</v>
      </c>
      <c r="BR11" s="577">
        <v>13.054830287206267</v>
      </c>
      <c r="BS11" s="644">
        <v>4</v>
      </c>
      <c r="BT11" s="577">
        <v>8.8315817362889693</v>
      </c>
      <c r="BU11" s="644">
        <v>5</v>
      </c>
      <c r="BV11" s="577">
        <v>5.6030570279144305</v>
      </c>
      <c r="BW11" s="644">
        <v>3</v>
      </c>
      <c r="BX11" s="577">
        <v>6.6076384300251094</v>
      </c>
      <c r="BY11" s="644">
        <v>0</v>
      </c>
      <c r="BZ11" s="577">
        <v>0</v>
      </c>
      <c r="CA11" s="644">
        <v>2</v>
      </c>
      <c r="CB11" s="577">
        <v>4.4081020916444427</v>
      </c>
      <c r="CC11" s="577">
        <v>4</v>
      </c>
      <c r="CD11" s="577">
        <v>9.6211665664461812</v>
      </c>
      <c r="CE11" s="644">
        <v>2</v>
      </c>
      <c r="CF11" s="577">
        <v>7.7178359188083663</v>
      </c>
      <c r="CG11" s="644">
        <v>3</v>
      </c>
      <c r="CH11" s="577">
        <v>11.57898799644911</v>
      </c>
      <c r="CI11" s="644">
        <v>1</v>
      </c>
      <c r="CJ11" s="577">
        <v>3.9028959487940051</v>
      </c>
      <c r="CK11" s="644">
        <v>2</v>
      </c>
      <c r="CL11" s="577">
        <v>4.0668591646671279</v>
      </c>
      <c r="CM11" s="644">
        <v>1</v>
      </c>
      <c r="CN11" s="577">
        <v>3.9197240514267793</v>
      </c>
      <c r="CO11" s="644">
        <v>3</v>
      </c>
      <c r="CP11" s="577">
        <v>11.768397928761964</v>
      </c>
      <c r="CQ11" s="644">
        <v>4</v>
      </c>
      <c r="CR11" s="577">
        <v>15.792174977298748</v>
      </c>
      <c r="CS11" s="577"/>
      <c r="CT11" s="577">
        <v>0</v>
      </c>
      <c r="CU11" s="644">
        <v>1</v>
      </c>
      <c r="CV11" s="577">
        <v>2.5002500250025004</v>
      </c>
      <c r="CW11" s="644">
        <v>3</v>
      </c>
      <c r="CX11" s="577">
        <v>7.4872716382150344</v>
      </c>
      <c r="CY11" s="644">
        <v>3</v>
      </c>
      <c r="CZ11" s="577">
        <v>7.7004029877563589</v>
      </c>
      <c r="DA11" s="644">
        <v>3</v>
      </c>
      <c r="DB11" s="577">
        <v>4.0184312044577801</v>
      </c>
      <c r="DC11" s="644">
        <v>1</v>
      </c>
      <c r="DD11" s="577">
        <v>2.5913449080072559</v>
      </c>
      <c r="DE11" s="644">
        <v>2</v>
      </c>
      <c r="DF11" s="577">
        <v>5.2117263843648205</v>
      </c>
      <c r="DG11" s="644">
        <v>3</v>
      </c>
      <c r="DH11" s="577">
        <v>7.8731891664917075</v>
      </c>
      <c r="DI11" s="577">
        <v>2</v>
      </c>
      <c r="DJ11" s="577">
        <v>5.2691897303492157</v>
      </c>
      <c r="DK11" s="644">
        <v>1</v>
      </c>
      <c r="DL11" s="834">
        <v>6.8180268630258407</v>
      </c>
      <c r="DM11" s="644">
        <v>1</v>
      </c>
      <c r="DN11" s="834">
        <v>6.8413491140452898</v>
      </c>
      <c r="DO11" s="644">
        <v>0</v>
      </c>
      <c r="DP11" s="834">
        <v>0</v>
      </c>
      <c r="DQ11" s="644">
        <v>1</v>
      </c>
      <c r="DR11" s="834">
        <v>3.4232507188826511</v>
      </c>
      <c r="DS11" s="644">
        <v>1</v>
      </c>
      <c r="DT11" s="834">
        <v>6.7444526876643955</v>
      </c>
      <c r="DU11" s="833">
        <v>0</v>
      </c>
      <c r="DV11" s="834">
        <v>0</v>
      </c>
      <c r="DW11" s="833">
        <v>0</v>
      </c>
      <c r="DX11" s="834">
        <v>0</v>
      </c>
      <c r="DY11" s="834">
        <v>1</v>
      </c>
      <c r="DZ11" s="577">
        <v>6.6918727205808546</v>
      </c>
      <c r="EA11" s="644">
        <v>2</v>
      </c>
      <c r="EB11" s="577">
        <v>18.236527765113522</v>
      </c>
      <c r="EC11" s="644">
        <v>1</v>
      </c>
      <c r="ED11" s="577">
        <v>9.1290852656563803</v>
      </c>
      <c r="EE11" s="644">
        <v>0</v>
      </c>
      <c r="EF11" s="577">
        <v>0</v>
      </c>
      <c r="EG11" s="644">
        <v>0</v>
      </c>
      <c r="EH11" s="577">
        <v>0</v>
      </c>
      <c r="EI11" s="644">
        <v>2</v>
      </c>
      <c r="EJ11" s="577">
        <v>9.2971364819635554</v>
      </c>
      <c r="EK11" s="644">
        <v>0</v>
      </c>
      <c r="EL11" s="577">
        <v>0</v>
      </c>
      <c r="EM11" s="644">
        <v>0</v>
      </c>
      <c r="EN11" s="577">
        <v>0</v>
      </c>
      <c r="EO11" s="577">
        <v>2</v>
      </c>
      <c r="EP11" s="577">
        <v>18.558040270947387</v>
      </c>
      <c r="EQ11" s="644">
        <v>0</v>
      </c>
      <c r="ER11" s="577">
        <v>0</v>
      </c>
      <c r="ES11" s="644">
        <v>2</v>
      </c>
      <c r="ET11" s="577">
        <v>16.309222865530458</v>
      </c>
      <c r="EU11" s="644">
        <v>1</v>
      </c>
      <c r="EV11" s="577">
        <v>8.2297753271335701</v>
      </c>
      <c r="EW11" s="644">
        <v>2</v>
      </c>
      <c r="EX11" s="577">
        <v>8.234858154568288</v>
      </c>
      <c r="EY11" s="644">
        <v>0</v>
      </c>
      <c r="EZ11" s="577">
        <v>0</v>
      </c>
      <c r="FA11" s="644">
        <v>0</v>
      </c>
      <c r="FB11" s="577">
        <v>0</v>
      </c>
      <c r="FC11" s="644">
        <v>0</v>
      </c>
      <c r="FD11" s="577">
        <v>0</v>
      </c>
      <c r="FE11" s="577"/>
      <c r="FF11" s="577">
        <v>0</v>
      </c>
      <c r="FG11" s="825">
        <v>0</v>
      </c>
      <c r="FH11" s="834">
        <v>0</v>
      </c>
      <c r="FI11" s="644">
        <v>1</v>
      </c>
      <c r="FJ11" s="834">
        <v>7.4928817623257906</v>
      </c>
      <c r="FK11" s="644">
        <v>0</v>
      </c>
      <c r="FL11" s="834">
        <v>0</v>
      </c>
      <c r="FM11" s="644">
        <v>2</v>
      </c>
      <c r="FN11" s="834">
        <v>7.4624081191000338</v>
      </c>
      <c r="FO11" s="644">
        <v>0</v>
      </c>
      <c r="FP11" s="834">
        <v>0</v>
      </c>
      <c r="FQ11" s="833">
        <v>1</v>
      </c>
      <c r="FR11" s="834">
        <v>7.368110816386678</v>
      </c>
      <c r="FS11" s="833">
        <v>0</v>
      </c>
      <c r="FT11" s="834">
        <v>0</v>
      </c>
      <c r="FU11" s="834">
        <v>2</v>
      </c>
      <c r="FV11" s="577">
        <v>14.713455455013611</v>
      </c>
      <c r="FW11" s="644">
        <v>2</v>
      </c>
      <c r="FX11" s="834">
        <v>11.427918404662591</v>
      </c>
      <c r="FY11" s="644">
        <v>2</v>
      </c>
      <c r="FZ11" s="834">
        <v>11.42204454597373</v>
      </c>
      <c r="GA11" s="644">
        <v>3</v>
      </c>
      <c r="GB11" s="834">
        <v>17.738883632923368</v>
      </c>
      <c r="GC11" s="644">
        <v>2</v>
      </c>
      <c r="GD11" s="834">
        <v>6.0483261257447003</v>
      </c>
      <c r="GE11" s="644">
        <v>2</v>
      </c>
      <c r="GF11" s="834">
        <v>6.0571186286683423</v>
      </c>
      <c r="GG11" s="826">
        <v>2</v>
      </c>
      <c r="GH11" s="827">
        <v>11.918951132300357</v>
      </c>
      <c r="GI11" s="869">
        <v>2</v>
      </c>
      <c r="GJ11" s="827">
        <v>11.963153487259241</v>
      </c>
      <c r="GK11" s="826">
        <v>1</v>
      </c>
      <c r="GL11" s="827">
        <v>5.9787157718522064</v>
      </c>
    </row>
    <row r="12" spans="1:194" s="144" customFormat="1" ht="18.75">
      <c r="A12" s="828" t="s">
        <v>187</v>
      </c>
      <c r="B12" s="832"/>
      <c r="C12" s="823">
        <v>380</v>
      </c>
      <c r="D12" s="824">
        <v>50.133910313073073</v>
      </c>
      <c r="E12" s="823">
        <v>388</v>
      </c>
      <c r="F12" s="824">
        <v>51.186322170405596</v>
      </c>
      <c r="G12" s="823">
        <v>268</v>
      </c>
      <c r="H12" s="824">
        <v>36.116164678929991</v>
      </c>
      <c r="I12" s="823">
        <v>305</v>
      </c>
      <c r="J12" s="824">
        <v>41.157761071775084</v>
      </c>
      <c r="K12" s="823">
        <v>317</v>
      </c>
      <c r="L12" s="824">
        <v>42.786263045086194</v>
      </c>
      <c r="M12" s="823">
        <v>340</v>
      </c>
      <c r="N12" s="824">
        <v>45.827661037053012</v>
      </c>
      <c r="O12" s="823">
        <v>335</v>
      </c>
      <c r="P12" s="824">
        <v>45.344721400678139</v>
      </c>
      <c r="Q12" s="1039">
        <v>527</v>
      </c>
      <c r="R12" s="824">
        <v>71.522215315797041</v>
      </c>
      <c r="S12" s="823">
        <v>117</v>
      </c>
      <c r="T12" s="824">
        <v>46.561233992088567</v>
      </c>
      <c r="U12" s="823">
        <v>130</v>
      </c>
      <c r="V12" s="824">
        <v>51.657202802204573</v>
      </c>
      <c r="W12" s="823">
        <v>100</v>
      </c>
      <c r="X12" s="824">
        <v>41.034395029914073</v>
      </c>
      <c r="Y12" s="823">
        <v>110</v>
      </c>
      <c r="Z12" s="824">
        <v>45.223382955718087</v>
      </c>
      <c r="AA12" s="823">
        <v>124</v>
      </c>
      <c r="AB12" s="824">
        <v>51.009074678930787</v>
      </c>
      <c r="AC12" s="823">
        <v>133</v>
      </c>
      <c r="AD12" s="824">
        <v>54.341164453524001</v>
      </c>
      <c r="AE12" s="823">
        <v>103</v>
      </c>
      <c r="AF12" s="824">
        <v>42.420698005815346</v>
      </c>
      <c r="AG12" s="824"/>
      <c r="AH12" s="577">
        <v>0</v>
      </c>
      <c r="AI12" s="823">
        <v>39</v>
      </c>
      <c r="AJ12" s="824">
        <v>59.24350600030381</v>
      </c>
      <c r="AK12" s="823">
        <v>24</v>
      </c>
      <c r="AL12" s="824">
        <v>36.549707602339183</v>
      </c>
      <c r="AM12" s="823">
        <v>18</v>
      </c>
      <c r="AN12" s="824">
        <v>27.25331960573531</v>
      </c>
      <c r="AO12" s="823">
        <v>24</v>
      </c>
      <c r="AP12" s="824">
        <v>36.06798815767722</v>
      </c>
      <c r="AQ12" s="823">
        <v>31</v>
      </c>
      <c r="AR12" s="824">
        <v>46.22656983939995</v>
      </c>
      <c r="AS12" s="823">
        <v>16</v>
      </c>
      <c r="AT12" s="824">
        <v>23.836836851749773</v>
      </c>
      <c r="AU12" s="823">
        <v>29</v>
      </c>
      <c r="AV12" s="824">
        <v>43.01777078945026</v>
      </c>
      <c r="AW12" s="824"/>
      <c r="AX12" s="577">
        <v>0</v>
      </c>
      <c r="AY12" s="823">
        <v>41</v>
      </c>
      <c r="AZ12" s="824">
        <v>47.829586682376544</v>
      </c>
      <c r="BA12" s="823">
        <v>52</v>
      </c>
      <c r="BB12" s="824">
        <v>60.617364543504614</v>
      </c>
      <c r="BC12" s="823">
        <v>16</v>
      </c>
      <c r="BD12" s="824">
        <v>19.108356323074535</v>
      </c>
      <c r="BE12" s="823">
        <v>42</v>
      </c>
      <c r="BF12" s="824">
        <v>50.451056469146778</v>
      </c>
      <c r="BG12" s="823">
        <v>28</v>
      </c>
      <c r="BH12" s="824">
        <v>33.726000337260004</v>
      </c>
      <c r="BI12" s="823">
        <v>46</v>
      </c>
      <c r="BJ12" s="824">
        <v>5.5639552464469304</v>
      </c>
      <c r="BK12" s="823">
        <v>26</v>
      </c>
      <c r="BL12" s="824">
        <v>31.585980683957967</v>
      </c>
      <c r="BM12" s="824"/>
      <c r="BN12" s="824"/>
      <c r="BO12" s="823">
        <v>33</v>
      </c>
      <c r="BP12" s="824">
        <v>36.244220145196543</v>
      </c>
      <c r="BQ12" s="823">
        <v>28</v>
      </c>
      <c r="BR12" s="824">
        <v>30.795627020963025</v>
      </c>
      <c r="BS12" s="823">
        <v>32</v>
      </c>
      <c r="BT12" s="824">
        <v>35.856350495826099</v>
      </c>
      <c r="BU12" s="823">
        <v>26</v>
      </c>
      <c r="BV12" s="824">
        <v>29.135896545155038</v>
      </c>
      <c r="BW12" s="823">
        <v>33</v>
      </c>
      <c r="BX12" s="824">
        <v>36.948294780213629</v>
      </c>
      <c r="BY12" s="823">
        <v>37</v>
      </c>
      <c r="BZ12" s="824">
        <v>41.394896121186356</v>
      </c>
      <c r="CA12" s="823">
        <v>51</v>
      </c>
      <c r="CB12" s="824">
        <v>57.156305685371343</v>
      </c>
      <c r="CC12" s="824"/>
      <c r="CD12" s="577">
        <v>0</v>
      </c>
      <c r="CE12" s="823">
        <v>32</v>
      </c>
      <c r="CF12" s="824">
        <v>64.143681847338044</v>
      </c>
      <c r="CG12" s="823">
        <v>31</v>
      </c>
      <c r="CH12" s="824">
        <v>62.124248496993985</v>
      </c>
      <c r="CI12" s="823">
        <v>23</v>
      </c>
      <c r="CJ12" s="824">
        <v>46.608709749326202</v>
      </c>
      <c r="CK12" s="823">
        <v>14</v>
      </c>
      <c r="CL12" s="824">
        <v>28.468014152669895</v>
      </c>
      <c r="CM12" s="823">
        <v>18</v>
      </c>
      <c r="CN12" s="824">
        <v>36.713714612058411</v>
      </c>
      <c r="CO12" s="823">
        <v>13</v>
      </c>
      <c r="CP12" s="824">
        <v>26.555541937328918</v>
      </c>
      <c r="CQ12" s="823">
        <v>31</v>
      </c>
      <c r="CR12" s="824">
        <v>63.649802890932975</v>
      </c>
      <c r="CS12" s="824"/>
      <c r="CT12" s="577">
        <v>0</v>
      </c>
      <c r="CU12" s="823">
        <v>45</v>
      </c>
      <c r="CV12" s="824">
        <v>58.133526250516745</v>
      </c>
      <c r="CW12" s="823">
        <v>55</v>
      </c>
      <c r="CX12" s="824">
        <v>70.947601971053373</v>
      </c>
      <c r="CY12" s="823">
        <v>40</v>
      </c>
      <c r="CZ12" s="824">
        <v>53.263026138830078</v>
      </c>
      <c r="DA12" s="823">
        <v>36</v>
      </c>
      <c r="DB12" s="824">
        <v>48.221174453493354</v>
      </c>
      <c r="DC12" s="823">
        <v>46</v>
      </c>
      <c r="DD12" s="824">
        <v>61.981243936617439</v>
      </c>
      <c r="DE12" s="823">
        <v>52</v>
      </c>
      <c r="DF12" s="824">
        <v>70.461659372078216</v>
      </c>
      <c r="DG12" s="823">
        <v>36</v>
      </c>
      <c r="DH12" s="824">
        <v>49.122615506372291</v>
      </c>
      <c r="DI12" s="824"/>
      <c r="DJ12" s="577">
        <v>0</v>
      </c>
      <c r="DK12" s="823">
        <v>18</v>
      </c>
      <c r="DL12" s="824">
        <v>61.570035915854284</v>
      </c>
      <c r="DM12" s="823">
        <v>10</v>
      </c>
      <c r="DN12" s="824">
        <v>34.308848251964179</v>
      </c>
      <c r="DO12" s="823">
        <v>9</v>
      </c>
      <c r="DP12" s="824">
        <v>30.865256010151239</v>
      </c>
      <c r="DQ12" s="823">
        <v>14</v>
      </c>
      <c r="DR12" s="824">
        <v>47.925510064357113</v>
      </c>
      <c r="DS12" s="823">
        <v>9</v>
      </c>
      <c r="DT12" s="824">
        <v>30.609121518212426</v>
      </c>
      <c r="DU12" s="823">
        <v>8</v>
      </c>
      <c r="DV12" s="824">
        <v>27.159152634437802</v>
      </c>
      <c r="DW12" s="823">
        <v>7</v>
      </c>
      <c r="DX12" s="824">
        <v>23.691068467187872</v>
      </c>
      <c r="DY12" s="824"/>
      <c r="DZ12" s="577">
        <v>0</v>
      </c>
      <c r="EA12" s="823">
        <v>11</v>
      </c>
      <c r="EB12" s="824">
        <v>50.672563110374057</v>
      </c>
      <c r="EC12" s="823">
        <v>17</v>
      </c>
      <c r="ED12" s="824">
        <v>78.344624176229317</v>
      </c>
      <c r="EE12" s="823">
        <v>8</v>
      </c>
      <c r="EF12" s="824">
        <v>37.021611365634691</v>
      </c>
      <c r="EG12" s="823">
        <v>10</v>
      </c>
      <c r="EH12" s="824">
        <v>46.326322616510701</v>
      </c>
      <c r="EI12" s="823">
        <v>8</v>
      </c>
      <c r="EJ12" s="824">
        <v>37.188545927854221</v>
      </c>
      <c r="EK12" s="823">
        <v>7</v>
      </c>
      <c r="EL12" s="824">
        <v>32.443455691509079</v>
      </c>
      <c r="EM12" s="823">
        <v>9</v>
      </c>
      <c r="EN12" s="824">
        <v>41.983486495311844</v>
      </c>
      <c r="EO12" s="824"/>
      <c r="EP12" s="577">
        <v>0</v>
      </c>
      <c r="EQ12" s="823">
        <v>12</v>
      </c>
      <c r="ER12" s="824">
        <v>48.638132295719842</v>
      </c>
      <c r="ES12" s="823">
        <v>12</v>
      </c>
      <c r="ET12" s="824">
        <v>48.77652223396472</v>
      </c>
      <c r="EU12" s="823">
        <v>6</v>
      </c>
      <c r="EV12" s="824">
        <v>24.723916268336904</v>
      </c>
      <c r="EW12" s="823">
        <v>4</v>
      </c>
      <c r="EX12" s="824">
        <v>16.469716309136576</v>
      </c>
      <c r="EY12" s="823">
        <v>2</v>
      </c>
      <c r="EZ12" s="824">
        <v>8.2186151633449764</v>
      </c>
      <c r="FA12" s="823">
        <v>7</v>
      </c>
      <c r="FB12" s="824">
        <v>28.73091446396322</v>
      </c>
      <c r="FC12" s="823">
        <v>10</v>
      </c>
      <c r="FD12" s="824">
        <v>41.142104830083106</v>
      </c>
      <c r="FE12" s="824"/>
      <c r="FF12" s="577">
        <v>0</v>
      </c>
      <c r="FG12" s="830">
        <v>15</v>
      </c>
      <c r="FH12" s="824">
        <v>56.072670180553999</v>
      </c>
      <c r="FI12" s="823">
        <v>12</v>
      </c>
      <c r="FJ12" s="824">
        <v>44.942136998614281</v>
      </c>
      <c r="FK12" s="823">
        <v>4</v>
      </c>
      <c r="FL12" s="824">
        <v>14.980712332871429</v>
      </c>
      <c r="FM12" s="823">
        <v>9</v>
      </c>
      <c r="FN12" s="824">
        <v>33.580836535950148</v>
      </c>
      <c r="FO12" s="823">
        <v>11</v>
      </c>
      <c r="FP12" s="824">
        <v>40.910443320440343</v>
      </c>
      <c r="FQ12" s="823">
        <v>7</v>
      </c>
      <c r="FR12" s="824">
        <v>25.929767372944141</v>
      </c>
      <c r="FS12" s="823">
        <v>13</v>
      </c>
      <c r="FT12" s="824">
        <v>48.084036100014799</v>
      </c>
      <c r="FU12" s="824"/>
      <c r="FV12" s="577">
        <v>0</v>
      </c>
      <c r="FW12" s="823">
        <v>17</v>
      </c>
      <c r="FX12" s="836">
        <v>49.381281589496311</v>
      </c>
      <c r="FY12" s="823">
        <v>17</v>
      </c>
      <c r="FZ12" s="836">
        <v>49.342582648825939</v>
      </c>
      <c r="GA12" s="823">
        <v>12</v>
      </c>
      <c r="GB12" s="824">
        <v>36.205648081100655</v>
      </c>
      <c r="GC12" s="823">
        <v>16</v>
      </c>
      <c r="GD12" s="824">
        <v>48.386609005957602</v>
      </c>
      <c r="GE12" s="823">
        <v>7</v>
      </c>
      <c r="GF12" s="836">
        <v>21.199915200339198</v>
      </c>
      <c r="GG12" s="144">
        <v>14</v>
      </c>
      <c r="GH12" s="173">
        <v>42.638728147651825</v>
      </c>
      <c r="GI12" s="170">
        <v>20</v>
      </c>
      <c r="GJ12" s="173">
        <v>61.152728940528974</v>
      </c>
      <c r="GL12" s="827">
        <v>0</v>
      </c>
    </row>
    <row r="13" spans="1:194" s="144" customFormat="1" ht="20.100000000000001" customHeight="1">
      <c r="A13" s="397" t="s">
        <v>326</v>
      </c>
      <c r="B13" s="832"/>
      <c r="C13" s="823">
        <v>376</v>
      </c>
      <c r="D13" s="824">
        <v>49.606184941356517</v>
      </c>
      <c r="E13" s="823">
        <v>442</v>
      </c>
      <c r="F13" s="824">
        <v>58.310191750822874</v>
      </c>
      <c r="G13" s="823">
        <v>485</v>
      </c>
      <c r="H13" s="824">
        <v>65.359477124183002</v>
      </c>
      <c r="I13" s="823">
        <v>667</v>
      </c>
      <c r="J13" s="824">
        <v>90.007300442209782</v>
      </c>
      <c r="K13" s="823">
        <v>613</v>
      </c>
      <c r="L13" s="824">
        <v>82.738104878983719</v>
      </c>
      <c r="M13" s="823">
        <v>589</v>
      </c>
      <c r="N13" s="824">
        <v>79.389683384777129</v>
      </c>
      <c r="O13" s="823">
        <v>624</v>
      </c>
      <c r="P13" s="824">
        <v>84.463003444845256</v>
      </c>
      <c r="Q13" s="1039">
        <v>643</v>
      </c>
      <c r="R13" s="824">
        <v>86.851107081471881</v>
      </c>
      <c r="S13" s="823">
        <v>140</v>
      </c>
      <c r="T13" s="824">
        <v>55.714297084550424</v>
      </c>
      <c r="U13" s="823">
        <v>147</v>
      </c>
      <c r="V13" s="824">
        <v>58.412375476339015</v>
      </c>
      <c r="W13" s="823">
        <v>174</v>
      </c>
      <c r="X13" s="824">
        <v>71.399847352050486</v>
      </c>
      <c r="Y13" s="823">
        <v>239</v>
      </c>
      <c r="Z13" s="824">
        <v>98.258077512878387</v>
      </c>
      <c r="AA13" s="823">
        <v>192</v>
      </c>
      <c r="AB13" s="824">
        <v>78.981793051247664</v>
      </c>
      <c r="AC13" s="823">
        <v>186</v>
      </c>
      <c r="AD13" s="824">
        <v>75.995914198161387</v>
      </c>
      <c r="AE13" s="823">
        <v>198</v>
      </c>
      <c r="AF13" s="824">
        <v>81.546584516033377</v>
      </c>
      <c r="AG13" s="824">
        <v>213</v>
      </c>
      <c r="AH13" s="577">
        <v>88.089694332896329</v>
      </c>
      <c r="AI13" s="823">
        <v>32</v>
      </c>
      <c r="AJ13" s="824">
        <v>48.610056205377489</v>
      </c>
      <c r="AK13" s="823">
        <v>28</v>
      </c>
      <c r="AL13" s="824">
        <v>42.641325536062375</v>
      </c>
      <c r="AM13" s="823">
        <v>38</v>
      </c>
      <c r="AN13" s="824">
        <v>57.534785834330101</v>
      </c>
      <c r="AO13" s="823">
        <v>69</v>
      </c>
      <c r="AP13" s="824">
        <v>103.69546595332201</v>
      </c>
      <c r="AQ13" s="823">
        <v>57</v>
      </c>
      <c r="AR13" s="824">
        <v>98.417858367754732</v>
      </c>
      <c r="AS13" s="823">
        <v>54</v>
      </c>
      <c r="AT13" s="824">
        <v>80.449324374655475</v>
      </c>
      <c r="AU13" s="823">
        <v>61</v>
      </c>
      <c r="AV13" s="824">
        <v>90.485655798498826</v>
      </c>
      <c r="AW13" s="824">
        <v>49</v>
      </c>
      <c r="AX13" s="577">
        <v>72.412366258792929</v>
      </c>
      <c r="AY13" s="823">
        <v>38</v>
      </c>
      <c r="AZ13" s="824">
        <v>44.32986082756851</v>
      </c>
      <c r="BA13" s="823">
        <v>39</v>
      </c>
      <c r="BB13" s="824">
        <v>45.463023407628462</v>
      </c>
      <c r="BC13" s="823">
        <v>52</v>
      </c>
      <c r="BD13" s="824">
        <v>62.102158049992241</v>
      </c>
      <c r="BE13" s="823">
        <v>83</v>
      </c>
      <c r="BF13" s="824">
        <v>99.700897308075767</v>
      </c>
      <c r="BG13" s="823">
        <v>66</v>
      </c>
      <c r="BH13" s="824">
        <v>79.497000794970006</v>
      </c>
      <c r="BI13" s="823">
        <v>86</v>
      </c>
      <c r="BJ13" s="824">
        <v>10.402177199879045</v>
      </c>
      <c r="BK13" s="823">
        <v>87</v>
      </c>
      <c r="BL13" s="824">
        <v>105.69155075016702</v>
      </c>
      <c r="BM13" s="824">
        <v>86</v>
      </c>
      <c r="BN13" s="824"/>
      <c r="BO13" s="823">
        <v>34</v>
      </c>
      <c r="BP13" s="824">
        <v>37.342529846566137</v>
      </c>
      <c r="BQ13" s="823">
        <v>44</v>
      </c>
      <c r="BR13" s="824">
        <v>48.393128175799035</v>
      </c>
      <c r="BS13" s="823">
        <v>55</v>
      </c>
      <c r="BT13" s="824">
        <v>61.628102414701104</v>
      </c>
      <c r="BU13" s="823">
        <v>81</v>
      </c>
      <c r="BV13" s="824">
        <v>90.769523852213766</v>
      </c>
      <c r="BW13" s="823">
        <v>88</v>
      </c>
      <c r="BX13" s="824">
        <v>98.528786080569674</v>
      </c>
      <c r="BY13" s="823">
        <v>79</v>
      </c>
      <c r="BZ13" s="824">
        <v>88.383697123614112</v>
      </c>
      <c r="CA13" s="823">
        <v>85</v>
      </c>
      <c r="CB13" s="824">
        <v>95.260509475618917</v>
      </c>
      <c r="CC13" s="824">
        <v>81</v>
      </c>
      <c r="CD13" s="577">
        <v>98.725105428661962</v>
      </c>
      <c r="CE13" s="823">
        <v>40</v>
      </c>
      <c r="CF13" s="824">
        <v>80.179602309172552</v>
      </c>
      <c r="CG13" s="823">
        <v>54</v>
      </c>
      <c r="CH13" s="824">
        <v>108.21643286573146</v>
      </c>
      <c r="CI13" s="823">
        <v>44</v>
      </c>
      <c r="CJ13" s="824">
        <v>89.164488216102299</v>
      </c>
      <c r="CK13" s="823">
        <v>49</v>
      </c>
      <c r="CL13" s="824">
        <v>99.638049534344631</v>
      </c>
      <c r="CM13" s="823">
        <v>49</v>
      </c>
      <c r="CN13" s="824">
        <v>99.942889777270139</v>
      </c>
      <c r="CO13" s="823">
        <v>61</v>
      </c>
      <c r="CP13" s="824">
        <v>124.60677370592802</v>
      </c>
      <c r="CQ13" s="823">
        <v>58</v>
      </c>
      <c r="CR13" s="824">
        <v>119.08672798948753</v>
      </c>
      <c r="CS13" s="824">
        <v>53</v>
      </c>
      <c r="CT13" s="577">
        <v>59.558592169730751</v>
      </c>
      <c r="CU13" s="823">
        <v>39</v>
      </c>
      <c r="CV13" s="824">
        <v>50.38238941711451</v>
      </c>
      <c r="CW13" s="823">
        <v>61</v>
      </c>
      <c r="CX13" s="824">
        <v>78.687340367895558</v>
      </c>
      <c r="CY13" s="823">
        <v>45</v>
      </c>
      <c r="CZ13" s="824">
        <v>59.920904406183837</v>
      </c>
      <c r="DA13" s="823">
        <v>55</v>
      </c>
      <c r="DB13" s="824">
        <v>73.671238748392625</v>
      </c>
      <c r="DC13" s="823">
        <v>60</v>
      </c>
      <c r="DD13" s="824">
        <v>80.845100786892317</v>
      </c>
      <c r="DE13" s="823">
        <v>36</v>
      </c>
      <c r="DF13" s="824">
        <v>48.781148796054147</v>
      </c>
      <c r="DG13" s="823">
        <v>43</v>
      </c>
      <c r="DH13" s="824">
        <v>58.674235188166911</v>
      </c>
      <c r="DI13" s="824">
        <v>59</v>
      </c>
      <c r="DJ13" s="577">
        <v>81.111920702786676</v>
      </c>
      <c r="DK13" s="823">
        <v>10</v>
      </c>
      <c r="DL13" s="824">
        <v>34.205575508807932</v>
      </c>
      <c r="DM13" s="823">
        <v>22</v>
      </c>
      <c r="DN13" s="824">
        <v>75.479466154321202</v>
      </c>
      <c r="DO13" s="823">
        <v>31</v>
      </c>
      <c r="DP13" s="824">
        <v>106.31365959052094</v>
      </c>
      <c r="DQ13" s="823">
        <v>25</v>
      </c>
      <c r="DR13" s="824">
        <v>85.581267972066271</v>
      </c>
      <c r="DS13" s="823">
        <v>16</v>
      </c>
      <c r="DT13" s="824">
        <v>54.416216032377648</v>
      </c>
      <c r="DU13" s="823">
        <v>30</v>
      </c>
      <c r="DV13" s="824">
        <v>101.84682237914177</v>
      </c>
      <c r="DW13" s="823">
        <v>17</v>
      </c>
      <c r="DX13" s="824">
        <v>57.535451991741972</v>
      </c>
      <c r="DY13" s="824">
        <v>18</v>
      </c>
      <c r="DZ13" s="577">
        <v>60.814919927022096</v>
      </c>
      <c r="EA13" s="823">
        <v>6</v>
      </c>
      <c r="EB13" s="824">
        <v>27.639579878385849</v>
      </c>
      <c r="EC13" s="823">
        <v>7</v>
      </c>
      <c r="ED13" s="824">
        <v>32.259551131388541</v>
      </c>
      <c r="EE13" s="823">
        <v>5</v>
      </c>
      <c r="EF13" s="824">
        <v>23.138507103521682</v>
      </c>
      <c r="EG13" s="823">
        <v>8</v>
      </c>
      <c r="EH13" s="824">
        <v>37.061058093208558</v>
      </c>
      <c r="EI13" s="823">
        <v>20</v>
      </c>
      <c r="EJ13" s="824">
        <v>92.971364819635554</v>
      </c>
      <c r="EK13" s="823">
        <v>12</v>
      </c>
      <c r="EL13" s="824">
        <v>55.617352614015573</v>
      </c>
      <c r="EM13" s="823">
        <v>18</v>
      </c>
      <c r="EN13" s="824">
        <v>83.966972990623688</v>
      </c>
      <c r="EO13" s="824">
        <v>25</v>
      </c>
      <c r="EP13" s="577">
        <v>117.1344234643677</v>
      </c>
      <c r="EQ13" s="823">
        <v>8</v>
      </c>
      <c r="ER13" s="824">
        <v>32.425421530479895</v>
      </c>
      <c r="ES13" s="823">
        <v>10</v>
      </c>
      <c r="ET13" s="824">
        <v>40.647101861637267</v>
      </c>
      <c r="EU13" s="823">
        <v>6</v>
      </c>
      <c r="EV13" s="824">
        <v>24.723916268336904</v>
      </c>
      <c r="EW13" s="823">
        <v>15</v>
      </c>
      <c r="EX13" s="824">
        <v>61.761436159262153</v>
      </c>
      <c r="EY13" s="830">
        <v>21</v>
      </c>
      <c r="EZ13" s="824">
        <v>86.29545921512225</v>
      </c>
      <c r="FA13" s="823">
        <v>12</v>
      </c>
      <c r="FB13" s="824">
        <v>49.252996223936961</v>
      </c>
      <c r="FC13" s="823">
        <v>15</v>
      </c>
      <c r="FD13" s="824">
        <v>61.713157245124663</v>
      </c>
      <c r="FE13" s="824">
        <v>22</v>
      </c>
      <c r="FF13" s="577">
        <v>90.36392015115419</v>
      </c>
      <c r="FG13" s="823">
        <v>9</v>
      </c>
      <c r="FH13" s="824">
        <v>33.643602108332402</v>
      </c>
      <c r="FI13" s="823">
        <v>15</v>
      </c>
      <c r="FJ13" s="824">
        <v>56.177671248267856</v>
      </c>
      <c r="FK13" s="823">
        <v>16</v>
      </c>
      <c r="FL13" s="824">
        <v>59.922849331485715</v>
      </c>
      <c r="FM13" s="823">
        <v>33</v>
      </c>
      <c r="FN13" s="824">
        <v>123.12973396515055</v>
      </c>
      <c r="FO13" s="823">
        <v>19</v>
      </c>
      <c r="FP13" s="836">
        <v>70.663493008033328</v>
      </c>
      <c r="FQ13" s="837">
        <v>17</v>
      </c>
      <c r="FR13" s="836">
        <v>62.97229219143577</v>
      </c>
      <c r="FS13" s="837">
        <v>19</v>
      </c>
      <c r="FT13" s="836">
        <v>70.276668146175467</v>
      </c>
      <c r="FU13" s="836">
        <v>18</v>
      </c>
      <c r="FV13" s="577">
        <v>66.425566462469561</v>
      </c>
      <c r="FW13" s="823">
        <v>20</v>
      </c>
      <c r="FX13" s="836">
        <v>58.095625399407425</v>
      </c>
      <c r="FY13" s="823">
        <v>15</v>
      </c>
      <c r="FZ13" s="824">
        <v>43.537572925434652</v>
      </c>
      <c r="GA13" s="823">
        <v>19</v>
      </c>
      <c r="GB13" s="824">
        <v>57.325609461742701</v>
      </c>
      <c r="GC13" s="823">
        <v>9</v>
      </c>
      <c r="GD13" s="836">
        <v>27.217467565851152</v>
      </c>
      <c r="GE13" s="144">
        <v>25</v>
      </c>
      <c r="GF13" s="144">
        <v>75.713982858354285</v>
      </c>
      <c r="GG13" s="144">
        <v>16</v>
      </c>
      <c r="GH13" s="173">
        <v>48.729975025887796</v>
      </c>
      <c r="GI13" s="170">
        <v>23</v>
      </c>
      <c r="GJ13" s="173">
        <v>70.32563828160832</v>
      </c>
      <c r="GK13" s="144">
        <v>19</v>
      </c>
      <c r="GL13" s="827">
        <v>58.064910457795982</v>
      </c>
    </row>
    <row r="14" spans="1:194" s="144" customFormat="1" ht="20.100000000000001" customHeight="1">
      <c r="A14" s="397" t="s">
        <v>327</v>
      </c>
      <c r="B14" s="832" t="s">
        <v>158</v>
      </c>
      <c r="C14" s="823">
        <v>403</v>
      </c>
      <c r="D14" s="824">
        <v>53.168331200443291</v>
      </c>
      <c r="E14" s="823">
        <v>400</v>
      </c>
      <c r="F14" s="824">
        <v>52.769404299387219</v>
      </c>
      <c r="G14" s="823">
        <v>496</v>
      </c>
      <c r="H14" s="824">
        <v>66.841857017721182</v>
      </c>
      <c r="I14" s="823">
        <v>427</v>
      </c>
      <c r="J14" s="824">
        <v>57.620865500485124</v>
      </c>
      <c r="K14" s="823">
        <v>440</v>
      </c>
      <c r="L14" s="824">
        <v>59.387872996334146</v>
      </c>
      <c r="M14" s="823">
        <v>465</v>
      </c>
      <c r="N14" s="824">
        <v>62.676065830087211</v>
      </c>
      <c r="O14" s="823">
        <v>434</v>
      </c>
      <c r="P14" s="824">
        <v>6215.9839587510742</v>
      </c>
      <c r="Q14" s="1039">
        <v>465</v>
      </c>
      <c r="R14" s="824">
        <v>62.808343379291479</v>
      </c>
      <c r="S14" s="823">
        <v>149</v>
      </c>
      <c r="T14" s="824">
        <v>59.295930468557238</v>
      </c>
      <c r="U14" s="823">
        <v>136</v>
      </c>
      <c r="V14" s="824">
        <v>54.041381393075554</v>
      </c>
      <c r="W14" s="823">
        <v>176</v>
      </c>
      <c r="X14" s="824">
        <v>72.220535252648773</v>
      </c>
      <c r="Y14" s="823">
        <v>139</v>
      </c>
      <c r="Z14" s="824">
        <v>57.145911189498307</v>
      </c>
      <c r="AA14" s="823">
        <v>134</v>
      </c>
      <c r="AB14" s="824">
        <v>55.122709733683266</v>
      </c>
      <c r="AC14" s="823">
        <v>166</v>
      </c>
      <c r="AD14" s="824">
        <v>67.824310520939733</v>
      </c>
      <c r="AE14" s="823">
        <v>139</v>
      </c>
      <c r="AF14" s="824">
        <v>57.24734973600323</v>
      </c>
      <c r="AG14" s="824">
        <v>132</v>
      </c>
      <c r="AH14" s="577">
        <v>54.590796487992094</v>
      </c>
      <c r="AI14" s="823">
        <v>23</v>
      </c>
      <c r="AJ14" s="824">
        <v>34.938477897615066</v>
      </c>
      <c r="AK14" s="823">
        <v>26</v>
      </c>
      <c r="AL14" s="824">
        <v>39.595516569200782</v>
      </c>
      <c r="AM14" s="823">
        <v>42</v>
      </c>
      <c r="AN14" s="824">
        <v>63.591079080049056</v>
      </c>
      <c r="AO14" s="823">
        <v>29</v>
      </c>
      <c r="AP14" s="824">
        <v>43.582152357193308</v>
      </c>
      <c r="AQ14" s="823">
        <v>41</v>
      </c>
      <c r="AR14" s="824">
        <v>61.138366561787038</v>
      </c>
      <c r="AS14" s="823">
        <v>40</v>
      </c>
      <c r="AT14" s="824">
        <v>59.592092129374429</v>
      </c>
      <c r="AU14" s="823">
        <v>24</v>
      </c>
      <c r="AV14" s="824">
        <v>35.600913756786426</v>
      </c>
      <c r="AW14" s="824">
        <v>52</v>
      </c>
      <c r="AX14" s="577">
        <v>76.8457764379027</v>
      </c>
      <c r="AY14" s="823">
        <v>43</v>
      </c>
      <c r="AZ14" s="824">
        <v>50.162737252248576</v>
      </c>
      <c r="BA14" s="823">
        <v>38</v>
      </c>
      <c r="BB14" s="824">
        <v>44.297304858714909</v>
      </c>
      <c r="BC14" s="823">
        <v>61</v>
      </c>
      <c r="BD14" s="824">
        <v>72.850608481721665</v>
      </c>
      <c r="BE14" s="823">
        <v>48</v>
      </c>
      <c r="BF14" s="824">
        <v>57.658350250453459</v>
      </c>
      <c r="BG14" s="823">
        <v>50</v>
      </c>
      <c r="BH14" s="824">
        <v>60.225000602249999</v>
      </c>
      <c r="BI14" s="823">
        <v>60</v>
      </c>
      <c r="BJ14" s="824">
        <v>7.2573329301481708</v>
      </c>
      <c r="BK14" s="823">
        <v>35</v>
      </c>
      <c r="BL14" s="824">
        <v>42.519589382251105</v>
      </c>
      <c r="BM14" s="824">
        <v>61</v>
      </c>
      <c r="BN14" s="824"/>
      <c r="BO14" s="823">
        <v>46</v>
      </c>
      <c r="BP14" s="824">
        <v>50.522246263001243</v>
      </c>
      <c r="BQ14" s="823">
        <v>36</v>
      </c>
      <c r="BR14" s="824">
        <v>39.59437759838103</v>
      </c>
      <c r="BS14" s="823">
        <v>40</v>
      </c>
      <c r="BT14" s="824">
        <v>44.820438119782622</v>
      </c>
      <c r="BU14" s="823">
        <v>42</v>
      </c>
      <c r="BV14" s="824">
        <v>47.065679034481214</v>
      </c>
      <c r="BW14" s="823">
        <v>48</v>
      </c>
      <c r="BX14" s="824">
        <v>53.742974225765273</v>
      </c>
      <c r="BY14" s="823">
        <v>40</v>
      </c>
      <c r="BZ14" s="824">
        <v>44.751239049931193</v>
      </c>
      <c r="CA14" s="823">
        <v>26</v>
      </c>
      <c r="CB14" s="824">
        <v>29.138508780777549</v>
      </c>
      <c r="CC14" s="824">
        <v>51</v>
      </c>
      <c r="CD14" s="577">
        <v>62.160251566194574</v>
      </c>
      <c r="CE14" s="823">
        <v>38</v>
      </c>
      <c r="CF14" s="824">
        <v>76.170622193713925</v>
      </c>
      <c r="CG14" s="823">
        <v>35</v>
      </c>
      <c r="CH14" s="824">
        <v>70.140280561122239</v>
      </c>
      <c r="CI14" s="823">
        <v>38</v>
      </c>
      <c r="CJ14" s="824">
        <v>77.005694368451984</v>
      </c>
      <c r="CK14" s="823">
        <v>34</v>
      </c>
      <c r="CL14" s="824">
        <v>69.136605799341169</v>
      </c>
      <c r="CM14" s="823">
        <v>28</v>
      </c>
      <c r="CN14" s="824">
        <v>57.110222729868646</v>
      </c>
      <c r="CO14" s="823">
        <v>25</v>
      </c>
      <c r="CP14" s="824">
        <v>51.068349879478689</v>
      </c>
      <c r="CQ14" s="823">
        <v>31</v>
      </c>
      <c r="CR14" s="824">
        <v>63.649802890932975</v>
      </c>
      <c r="CS14" s="824">
        <v>26</v>
      </c>
      <c r="CT14" s="577">
        <v>29.217422573830177</v>
      </c>
      <c r="CU14" s="823">
        <v>53</v>
      </c>
      <c r="CV14" s="824">
        <v>68.468375361719723</v>
      </c>
      <c r="CW14" s="823">
        <v>61</v>
      </c>
      <c r="CX14" s="824">
        <v>78.687340367895558</v>
      </c>
      <c r="CY14" s="823">
        <v>53</v>
      </c>
      <c r="CZ14" s="824">
        <v>70.573509633949854</v>
      </c>
      <c r="DA14" s="823">
        <v>67</v>
      </c>
      <c r="DB14" s="824">
        <v>89.744963566223745</v>
      </c>
      <c r="DC14" s="823">
        <v>66</v>
      </c>
      <c r="DD14" s="824">
        <v>88.929610865581552</v>
      </c>
      <c r="DE14" s="823">
        <v>51</v>
      </c>
      <c r="DF14" s="824">
        <v>69.106627461076712</v>
      </c>
      <c r="DG14" s="823">
        <v>16</v>
      </c>
      <c r="DH14" s="824">
        <v>21.832273558387687</v>
      </c>
      <c r="DI14" s="824">
        <v>53</v>
      </c>
      <c r="DJ14" s="577">
        <v>72.863250800808373</v>
      </c>
      <c r="DK14" s="823">
        <v>10</v>
      </c>
      <c r="DL14" s="824">
        <v>34.205575508807932</v>
      </c>
      <c r="DM14" s="823">
        <v>16</v>
      </c>
      <c r="DN14" s="824">
        <v>54.89415720314269</v>
      </c>
      <c r="DO14" s="823">
        <v>12</v>
      </c>
      <c r="DP14" s="824">
        <v>41.153674680201654</v>
      </c>
      <c r="DQ14" s="823">
        <v>17</v>
      </c>
      <c r="DR14" s="824">
        <v>58.195262221005066</v>
      </c>
      <c r="DS14" s="823">
        <v>15</v>
      </c>
      <c r="DT14" s="824">
        <v>51.015202530354046</v>
      </c>
      <c r="DU14" s="823">
        <v>18</v>
      </c>
      <c r="DV14" s="824">
        <v>61.108093427485059</v>
      </c>
      <c r="DW14" s="823">
        <v>8</v>
      </c>
      <c r="DX14" s="824">
        <v>27.07550681964328</v>
      </c>
      <c r="DY14" s="824">
        <v>17</v>
      </c>
      <c r="DZ14" s="577">
        <v>57.436313264409755</v>
      </c>
      <c r="EA14" s="823">
        <v>12</v>
      </c>
      <c r="EB14" s="824">
        <v>55.279159756771698</v>
      </c>
      <c r="EC14" s="823">
        <v>11</v>
      </c>
      <c r="ED14" s="824">
        <v>50.693580349324854</v>
      </c>
      <c r="EE14" s="823">
        <v>21</v>
      </c>
      <c r="EF14" s="824">
        <v>97.181729834791057</v>
      </c>
      <c r="EG14" s="823">
        <v>12</v>
      </c>
      <c r="EH14" s="824">
        <v>55.591587139812844</v>
      </c>
      <c r="EI14" s="823">
        <v>9</v>
      </c>
      <c r="EJ14" s="824">
        <v>41.837114168836003</v>
      </c>
      <c r="EK14" s="823">
        <v>15</v>
      </c>
      <c r="EL14" s="824">
        <v>69.521690767519473</v>
      </c>
      <c r="EM14" s="823">
        <v>9</v>
      </c>
      <c r="EN14" s="824">
        <v>41.983486495311844</v>
      </c>
      <c r="EO14" s="824">
        <v>21</v>
      </c>
      <c r="EP14" s="577">
        <v>98.392915710068877</v>
      </c>
      <c r="EQ14" s="823">
        <v>10</v>
      </c>
      <c r="ER14" s="824">
        <v>40.531776913099868</v>
      </c>
      <c r="ES14" s="823">
        <v>5</v>
      </c>
      <c r="ET14" s="824">
        <v>20.323550930818634</v>
      </c>
      <c r="EU14" s="823">
        <v>14</v>
      </c>
      <c r="EV14" s="824">
        <v>57.689137959452779</v>
      </c>
      <c r="EW14" s="823">
        <v>17</v>
      </c>
      <c r="EX14" s="824">
        <v>69.996294313830447</v>
      </c>
      <c r="EY14" s="830">
        <v>14</v>
      </c>
      <c r="EZ14" s="824">
        <v>57.530306143414833</v>
      </c>
      <c r="FA14" s="823">
        <v>14</v>
      </c>
      <c r="FB14" s="824">
        <v>57.46182892792644</v>
      </c>
      <c r="FC14" s="823">
        <v>12</v>
      </c>
      <c r="FD14" s="824">
        <v>49.370525796099727</v>
      </c>
      <c r="FE14" s="824">
        <v>12</v>
      </c>
      <c r="FF14" s="577">
        <v>49.289410991538645</v>
      </c>
      <c r="FG14" s="823">
        <v>9</v>
      </c>
      <c r="FH14" s="824">
        <v>33.643602108332402</v>
      </c>
      <c r="FI14" s="823">
        <v>10</v>
      </c>
      <c r="FJ14" s="824">
        <v>37.451780832178571</v>
      </c>
      <c r="FK14" s="823">
        <v>15</v>
      </c>
      <c r="FL14" s="824">
        <v>56.177671248267856</v>
      </c>
      <c r="FM14" s="823">
        <v>5</v>
      </c>
      <c r="FN14" s="824">
        <v>18.656020297750082</v>
      </c>
      <c r="FO14" s="823">
        <v>13</v>
      </c>
      <c r="FP14" s="836">
        <v>48.348705742338588</v>
      </c>
      <c r="FQ14" s="837">
        <v>12</v>
      </c>
      <c r="FR14" s="836">
        <v>44.451029782189956</v>
      </c>
      <c r="FS14" s="837">
        <v>9</v>
      </c>
      <c r="FT14" s="836">
        <v>33.288948069241016</v>
      </c>
      <c r="FU14" s="836">
        <v>11</v>
      </c>
      <c r="FV14" s="577">
        <v>40.593401727064723</v>
      </c>
      <c r="FW14" s="823">
        <v>10</v>
      </c>
      <c r="FX14" s="836">
        <v>29.047812699703712</v>
      </c>
      <c r="FY14" s="823">
        <v>26</v>
      </c>
      <c r="FZ14" s="824">
        <v>75.465126404086732</v>
      </c>
      <c r="GA14" s="823">
        <v>24</v>
      </c>
      <c r="GB14" s="824">
        <v>72.41129616220131</v>
      </c>
      <c r="GC14" s="823">
        <v>17</v>
      </c>
      <c r="GD14" s="836">
        <v>51.410772068829949</v>
      </c>
      <c r="GE14" s="144">
        <v>22</v>
      </c>
      <c r="GF14" s="144">
        <v>66.628304915351762</v>
      </c>
      <c r="GG14" s="144">
        <v>24</v>
      </c>
      <c r="GH14" s="173">
        <v>73.094962538831709</v>
      </c>
      <c r="GI14" s="170">
        <v>13</v>
      </c>
      <c r="GJ14" s="173">
        <v>39.749273811343834</v>
      </c>
      <c r="GK14" s="144">
        <v>29</v>
      </c>
      <c r="GL14" s="827">
        <v>88.625389646109653</v>
      </c>
    </row>
    <row r="15" spans="1:194" s="144" customFormat="1" ht="20.100000000000001" customHeight="1">
      <c r="A15" s="397" t="s">
        <v>328</v>
      </c>
      <c r="B15" s="832"/>
      <c r="C15" s="823">
        <v>406</v>
      </c>
      <c r="D15" s="824">
        <v>53.564125229230712</v>
      </c>
      <c r="E15" s="823">
        <v>472</v>
      </c>
      <c r="F15" s="824">
        <v>62.267897073276913</v>
      </c>
      <c r="G15" s="823">
        <v>394</v>
      </c>
      <c r="H15" s="824">
        <v>53.096152550367229</v>
      </c>
      <c r="I15" s="823">
        <v>517</v>
      </c>
      <c r="J15" s="824">
        <v>69.765778603631873</v>
      </c>
      <c r="K15" s="823">
        <v>389</v>
      </c>
      <c r="L15" s="824">
        <v>52.504278626304512</v>
      </c>
      <c r="M15" s="823">
        <v>359</v>
      </c>
      <c r="N15" s="824">
        <v>48.388618565594214</v>
      </c>
      <c r="O15" s="823">
        <v>424</v>
      </c>
      <c r="P15" s="824">
        <v>57.391527981753818</v>
      </c>
      <c r="Q15" s="1039">
        <v>385</v>
      </c>
      <c r="R15" s="824">
        <v>52.002606883929509</v>
      </c>
      <c r="S15" s="823">
        <v>133</v>
      </c>
      <c r="T15" s="824">
        <v>52.928582230322903</v>
      </c>
      <c r="U15" s="823">
        <v>136</v>
      </c>
      <c r="V15" s="824">
        <v>54.041381393075554</v>
      </c>
      <c r="W15" s="823">
        <v>112</v>
      </c>
      <c r="X15" s="824">
        <v>45.958522433503759</v>
      </c>
      <c r="Y15" s="823">
        <v>140</v>
      </c>
      <c r="Z15" s="824">
        <v>57.557032852732107</v>
      </c>
      <c r="AA15" s="823">
        <v>112</v>
      </c>
      <c r="AB15" s="824">
        <v>46.072712613227807</v>
      </c>
      <c r="AC15" s="823">
        <v>134</v>
      </c>
      <c r="AD15" s="824">
        <v>54.749744637385085</v>
      </c>
      <c r="AE15" s="823">
        <v>118</v>
      </c>
      <c r="AF15" s="824">
        <v>48.598469560060295</v>
      </c>
      <c r="AG15" s="824">
        <v>120</v>
      </c>
      <c r="AH15" s="577">
        <v>49.627996807265539</v>
      </c>
      <c r="AI15" s="823">
        <v>32</v>
      </c>
      <c r="AJ15" s="824">
        <v>48.610056205377489</v>
      </c>
      <c r="AK15" s="823">
        <v>37</v>
      </c>
      <c r="AL15" s="824">
        <v>56.347465886939574</v>
      </c>
      <c r="AM15" s="823">
        <v>28</v>
      </c>
      <c r="AN15" s="824">
        <v>42.394052720032704</v>
      </c>
      <c r="AO15" s="823">
        <v>35</v>
      </c>
      <c r="AP15" s="824">
        <v>52.599149396612617</v>
      </c>
      <c r="AQ15" s="823">
        <v>24</v>
      </c>
      <c r="AR15" s="824">
        <v>84.997241317606367</v>
      </c>
      <c r="AS15" s="823">
        <v>21</v>
      </c>
      <c r="AT15" s="824">
        <v>31.285848367921577</v>
      </c>
      <c r="AU15" s="823">
        <v>30</v>
      </c>
      <c r="AV15" s="824">
        <v>44.501142195983029</v>
      </c>
      <c r="AW15" s="824">
        <v>30</v>
      </c>
      <c r="AX15" s="577">
        <v>44.334101791097709</v>
      </c>
      <c r="AY15" s="823">
        <v>40</v>
      </c>
      <c r="AZ15" s="824">
        <v>46.663011397440535</v>
      </c>
      <c r="BA15" s="823">
        <v>63</v>
      </c>
      <c r="BB15" s="824">
        <v>73.440268581553667</v>
      </c>
      <c r="BC15" s="823">
        <v>49</v>
      </c>
      <c r="BD15" s="824">
        <v>58.519341239415759</v>
      </c>
      <c r="BE15" s="823">
        <v>84</v>
      </c>
      <c r="BF15" s="824">
        <v>100.90211293829356</v>
      </c>
      <c r="BG15" s="823">
        <v>50</v>
      </c>
      <c r="BH15" s="824">
        <v>60.225000602249999</v>
      </c>
      <c r="BI15" s="823">
        <v>42</v>
      </c>
      <c r="BJ15" s="824">
        <v>5.0801330511037195</v>
      </c>
      <c r="BK15" s="823">
        <v>50</v>
      </c>
      <c r="BL15" s="824">
        <v>60.742270546073016</v>
      </c>
      <c r="BM15" s="824">
        <v>52</v>
      </c>
      <c r="BN15" s="824"/>
      <c r="BO15" s="823">
        <v>61</v>
      </c>
      <c r="BP15" s="824">
        <v>66.996891783545124</v>
      </c>
      <c r="BQ15" s="823">
        <v>50</v>
      </c>
      <c r="BR15" s="824">
        <v>54.992191108862542</v>
      </c>
      <c r="BS15" s="823">
        <v>41</v>
      </c>
      <c r="BT15" s="824">
        <v>45.940949072777187</v>
      </c>
      <c r="BU15" s="823">
        <v>45</v>
      </c>
      <c r="BV15" s="824">
        <v>50.427513251229868</v>
      </c>
      <c r="BW15" s="823">
        <v>45</v>
      </c>
      <c r="BX15" s="824">
        <v>50.384038336654953</v>
      </c>
      <c r="BY15" s="823">
        <v>38</v>
      </c>
      <c r="BZ15" s="824">
        <v>42.513677097434631</v>
      </c>
      <c r="CA15" s="823">
        <v>47</v>
      </c>
      <c r="CB15" s="824">
        <v>52.673458180636345</v>
      </c>
      <c r="CC15" s="824">
        <v>45</v>
      </c>
      <c r="CD15" s="577">
        <v>54.847280793701096</v>
      </c>
      <c r="CE15" s="823">
        <v>14</v>
      </c>
      <c r="CF15" s="824">
        <v>28.062860808210392</v>
      </c>
      <c r="CG15" s="823">
        <v>43</v>
      </c>
      <c r="CH15" s="824">
        <v>86.172344689378761</v>
      </c>
      <c r="CI15" s="823">
        <v>25</v>
      </c>
      <c r="CJ15" s="824">
        <v>50.661641031876307</v>
      </c>
      <c r="CK15" s="823">
        <v>23</v>
      </c>
      <c r="CL15" s="824">
        <v>46.768880393671964</v>
      </c>
      <c r="CM15" s="823">
        <v>27</v>
      </c>
      <c r="CN15" s="824">
        <v>55.07057191808763</v>
      </c>
      <c r="CO15" s="823">
        <v>9</v>
      </c>
      <c r="CP15" s="824">
        <v>18.384605956612329</v>
      </c>
      <c r="CQ15" s="823">
        <v>23</v>
      </c>
      <c r="CR15" s="824">
        <v>47.224047306176082</v>
      </c>
      <c r="CS15" s="824">
        <v>25</v>
      </c>
      <c r="CT15" s="577">
        <v>28.093675551759787</v>
      </c>
      <c r="CU15" s="823">
        <v>55</v>
      </c>
      <c r="CV15" s="824">
        <v>71.052087639520465</v>
      </c>
      <c r="CW15" s="823">
        <v>75</v>
      </c>
      <c r="CX15" s="824">
        <v>96.746729960527333</v>
      </c>
      <c r="CY15" s="823">
        <v>67</v>
      </c>
      <c r="CZ15" s="824">
        <v>89.215568782540373</v>
      </c>
      <c r="DA15" s="823">
        <v>104</v>
      </c>
      <c r="DB15" s="824">
        <v>139.30561508786968</v>
      </c>
      <c r="DC15" s="823">
        <v>60</v>
      </c>
      <c r="DD15" s="824">
        <v>80.845100786892317</v>
      </c>
      <c r="DE15" s="823">
        <v>52</v>
      </c>
      <c r="DF15" s="824">
        <v>70.461659372078216</v>
      </c>
      <c r="DG15" s="823">
        <v>80</v>
      </c>
      <c r="DH15" s="824">
        <v>109.16136779193845</v>
      </c>
      <c r="DI15" s="824">
        <v>46</v>
      </c>
      <c r="DJ15" s="577">
        <v>63.239802581833679</v>
      </c>
      <c r="DK15" s="823">
        <v>11</v>
      </c>
      <c r="DL15" s="824">
        <v>37.626133059688726</v>
      </c>
      <c r="DM15" s="823">
        <v>12</v>
      </c>
      <c r="DN15" s="824">
        <v>41.170617902357016</v>
      </c>
      <c r="DO15" s="823">
        <v>8</v>
      </c>
      <c r="DP15" s="824">
        <v>27.435783120134435</v>
      </c>
      <c r="DQ15" s="823">
        <v>10</v>
      </c>
      <c r="DR15" s="824">
        <v>34.23250718882651</v>
      </c>
      <c r="DS15" s="823">
        <v>11</v>
      </c>
      <c r="DT15" s="824">
        <v>37.41114852225963</v>
      </c>
      <c r="DU15" s="823">
        <v>8</v>
      </c>
      <c r="DV15" s="824">
        <v>27.159152634437802</v>
      </c>
      <c r="DW15" s="823">
        <v>8</v>
      </c>
      <c r="DX15" s="824">
        <v>27.07550681964328</v>
      </c>
      <c r="DY15" s="824">
        <v>12</v>
      </c>
      <c r="DZ15" s="577">
        <v>40.543279951348062</v>
      </c>
      <c r="EA15" s="823">
        <v>11</v>
      </c>
      <c r="EB15" s="824">
        <v>50.672563110374057</v>
      </c>
      <c r="EC15" s="823">
        <v>10</v>
      </c>
      <c r="ED15" s="824">
        <v>46.085073044840776</v>
      </c>
      <c r="EE15" s="823">
        <v>15</v>
      </c>
      <c r="EF15" s="824">
        <v>69.41552131056504</v>
      </c>
      <c r="EG15" s="823">
        <v>12</v>
      </c>
      <c r="EH15" s="824">
        <v>55.591587139812844</v>
      </c>
      <c r="EI15" s="823">
        <v>17</v>
      </c>
      <c r="EJ15" s="824">
        <v>79.025660096690217</v>
      </c>
      <c r="EK15" s="823">
        <v>17</v>
      </c>
      <c r="EL15" s="824">
        <v>78.791249536522059</v>
      </c>
      <c r="EM15" s="823">
        <v>17</v>
      </c>
      <c r="EN15" s="824">
        <v>79.302141157811263</v>
      </c>
      <c r="EO15" s="824">
        <v>13</v>
      </c>
      <c r="EP15" s="577">
        <v>60.90990020147121</v>
      </c>
      <c r="EQ15" s="823">
        <v>4</v>
      </c>
      <c r="ER15" s="824">
        <v>16.212710765239947</v>
      </c>
      <c r="ES15" s="823">
        <v>10</v>
      </c>
      <c r="ET15" s="824">
        <v>40.647101861637267</v>
      </c>
      <c r="EU15" s="823">
        <v>9</v>
      </c>
      <c r="EV15" s="824">
        <v>37.085874402505354</v>
      </c>
      <c r="EW15" s="823">
        <v>15</v>
      </c>
      <c r="EX15" s="824">
        <v>61.761436159262153</v>
      </c>
      <c r="EY15" s="830">
        <v>13</v>
      </c>
      <c r="EZ15" s="824">
        <v>53.420998561742351</v>
      </c>
      <c r="FA15" s="823">
        <v>8</v>
      </c>
      <c r="FB15" s="824">
        <v>32.835330815957967</v>
      </c>
      <c r="FC15" s="823">
        <v>11</v>
      </c>
      <c r="FD15" s="824">
        <v>45.256315313091413</v>
      </c>
      <c r="FE15" s="824">
        <v>7</v>
      </c>
      <c r="FF15" s="577">
        <v>28.75215641173088</v>
      </c>
      <c r="FG15" s="823">
        <v>19</v>
      </c>
      <c r="FH15" s="824">
        <v>71.02538222870173</v>
      </c>
      <c r="FI15" s="823">
        <v>17</v>
      </c>
      <c r="FJ15" s="824">
        <v>63.668027414703566</v>
      </c>
      <c r="FK15" s="823">
        <v>10</v>
      </c>
      <c r="FL15" s="824">
        <v>37.451780832178571</v>
      </c>
      <c r="FM15" s="823">
        <v>17</v>
      </c>
      <c r="FN15" s="824">
        <v>63.430469012350287</v>
      </c>
      <c r="FO15" s="823">
        <v>7</v>
      </c>
      <c r="FP15" s="836">
        <v>26.033918476643855</v>
      </c>
      <c r="FQ15" s="837">
        <v>8</v>
      </c>
      <c r="FR15" s="836">
        <v>29.634019854793301</v>
      </c>
      <c r="FS15" s="837">
        <v>9</v>
      </c>
      <c r="FT15" s="836">
        <v>33.288948069241016</v>
      </c>
      <c r="FU15" s="836">
        <v>15</v>
      </c>
      <c r="FV15" s="577">
        <v>55.35463871872463</v>
      </c>
      <c r="FW15" s="823">
        <v>26</v>
      </c>
      <c r="FX15" s="836">
        <v>75.524313019229652</v>
      </c>
      <c r="FY15" s="823">
        <v>19</v>
      </c>
      <c r="FZ15" s="824">
        <v>55.147592372217225</v>
      </c>
      <c r="GA15" s="823">
        <v>30</v>
      </c>
      <c r="GB15" s="824">
        <v>90.514120202751627</v>
      </c>
      <c r="GC15" s="823">
        <v>32</v>
      </c>
      <c r="GD15" s="836">
        <v>96.773218011915205</v>
      </c>
      <c r="GE15" s="144">
        <v>23</v>
      </c>
      <c r="GF15" s="144">
        <v>69.656864229685937</v>
      </c>
      <c r="GG15" s="144">
        <v>22</v>
      </c>
      <c r="GH15" s="173">
        <v>67.003715660595716</v>
      </c>
      <c r="GI15" s="170">
        <v>31</v>
      </c>
      <c r="GJ15" s="173">
        <v>94.786729857819907</v>
      </c>
      <c r="GK15" s="144">
        <v>20</v>
      </c>
      <c r="GL15" s="827">
        <v>61.120958376627343</v>
      </c>
    </row>
    <row r="16" spans="1:194" s="144" customFormat="1" ht="20.100000000000001" customHeight="1">
      <c r="A16" s="397" t="s">
        <v>329</v>
      </c>
      <c r="B16" s="832"/>
      <c r="C16" s="823">
        <v>381</v>
      </c>
      <c r="D16" s="824">
        <v>50.265841656002216</v>
      </c>
      <c r="E16" s="823">
        <v>294</v>
      </c>
      <c r="F16" s="824">
        <v>38.785512160049606</v>
      </c>
      <c r="G16" s="823">
        <v>382</v>
      </c>
      <c r="H16" s="824">
        <v>51.479010848325586</v>
      </c>
      <c r="I16" s="823">
        <v>292</v>
      </c>
      <c r="J16" s="824">
        <v>39.403495845765001</v>
      </c>
      <c r="K16" s="823">
        <v>298</v>
      </c>
      <c r="L16" s="824">
        <v>40.221786711153577</v>
      </c>
      <c r="M16" s="823">
        <v>284</v>
      </c>
      <c r="N16" s="824">
        <v>38.279575689773694</v>
      </c>
      <c r="O16" s="823">
        <v>322</v>
      </c>
      <c r="P16" s="824">
        <v>43.5850754955772</v>
      </c>
      <c r="Q16" s="1039">
        <v>302</v>
      </c>
      <c r="R16" s="824">
        <v>40.791655269991459</v>
      </c>
      <c r="S16" s="823">
        <v>108</v>
      </c>
      <c r="T16" s="824">
        <v>42.979600608081753</v>
      </c>
      <c r="U16" s="823">
        <v>102</v>
      </c>
      <c r="V16" s="824">
        <v>40.531036044806662</v>
      </c>
      <c r="W16" s="823">
        <v>133</v>
      </c>
      <c r="X16" s="824">
        <v>54.575745389785716</v>
      </c>
      <c r="Y16" s="823">
        <v>109</v>
      </c>
      <c r="Z16" s="824">
        <v>44.812261292484287</v>
      </c>
      <c r="AA16" s="823">
        <v>127</v>
      </c>
      <c r="AB16" s="824">
        <v>52.243165195356532</v>
      </c>
      <c r="AC16" s="823">
        <v>88</v>
      </c>
      <c r="AD16" s="824">
        <v>35.955056179775283</v>
      </c>
      <c r="AE16" s="823">
        <v>139</v>
      </c>
      <c r="AF16" s="824">
        <v>57.24734973600323</v>
      </c>
      <c r="AG16" s="824">
        <v>125</v>
      </c>
      <c r="AH16" s="577">
        <v>51.695830007568269</v>
      </c>
      <c r="AI16" s="823">
        <v>41</v>
      </c>
      <c r="AJ16" s="824">
        <v>62.281634513139906</v>
      </c>
      <c r="AK16" s="823">
        <v>17</v>
      </c>
      <c r="AL16" s="824">
        <v>25.889376218323587</v>
      </c>
      <c r="AM16" s="823">
        <v>34</v>
      </c>
      <c r="AN16" s="824">
        <v>51.47849258861114</v>
      </c>
      <c r="AO16" s="823">
        <v>33</v>
      </c>
      <c r="AP16" s="824">
        <v>49.593483716806176</v>
      </c>
      <c r="AQ16" s="823">
        <v>23</v>
      </c>
      <c r="AR16" s="824">
        <v>35.788312133728994</v>
      </c>
      <c r="AS16" s="823">
        <v>18</v>
      </c>
      <c r="AT16" s="824">
        <v>26.816441458218492</v>
      </c>
      <c r="AU16" s="823">
        <v>24</v>
      </c>
      <c r="AV16" s="824">
        <v>35.600913756786426</v>
      </c>
      <c r="AW16" s="824">
        <v>22</v>
      </c>
      <c r="AX16" s="577">
        <v>32.511674646804991</v>
      </c>
      <c r="AY16" s="823">
        <v>44</v>
      </c>
      <c r="AZ16" s="824">
        <v>51.329312537184585</v>
      </c>
      <c r="BA16" s="823">
        <v>38</v>
      </c>
      <c r="BB16" s="824">
        <v>44.297304858714909</v>
      </c>
      <c r="BC16" s="823">
        <v>43</v>
      </c>
      <c r="BD16" s="824">
        <v>51.35370761826281</v>
      </c>
      <c r="BE16" s="823">
        <v>31</v>
      </c>
      <c r="BF16" s="824">
        <v>37.237684536751189</v>
      </c>
      <c r="BG16" s="823">
        <v>35</v>
      </c>
      <c r="BH16" s="824">
        <v>42.157500421575001</v>
      </c>
      <c r="BI16" s="823">
        <v>43</v>
      </c>
      <c r="BJ16" s="824">
        <v>5.2010885999395224</v>
      </c>
      <c r="BK16" s="823">
        <v>35</v>
      </c>
      <c r="BL16" s="824">
        <v>42.519589382251105</v>
      </c>
      <c r="BM16" s="824">
        <v>39</v>
      </c>
      <c r="BN16" s="824"/>
      <c r="BO16" s="823">
        <v>44</v>
      </c>
      <c r="BP16" s="824">
        <v>48.325626860262055</v>
      </c>
      <c r="BQ16" s="823">
        <v>35</v>
      </c>
      <c r="BR16" s="824">
        <v>38.494533776203781</v>
      </c>
      <c r="BS16" s="823">
        <v>50</v>
      </c>
      <c r="BT16" s="824">
        <v>56.025547649728274</v>
      </c>
      <c r="BU16" s="823">
        <v>24</v>
      </c>
      <c r="BV16" s="824">
        <v>26.894673733989265</v>
      </c>
      <c r="BW16" s="823">
        <v>27</v>
      </c>
      <c r="BX16" s="824">
        <v>30.230423001992968</v>
      </c>
      <c r="BY16" s="823">
        <v>31</v>
      </c>
      <c r="BZ16" s="824">
        <v>34.682210263696675</v>
      </c>
      <c r="CA16" s="823">
        <v>26</v>
      </c>
      <c r="CB16" s="824">
        <v>29.138508780777549</v>
      </c>
      <c r="CC16" s="824">
        <v>26</v>
      </c>
      <c r="CD16" s="577">
        <v>31.689540014138409</v>
      </c>
      <c r="CE16" s="823">
        <v>42</v>
      </c>
      <c r="CF16" s="824">
        <v>84.188582424631178</v>
      </c>
      <c r="CG16" s="823">
        <v>27</v>
      </c>
      <c r="CH16" s="824">
        <v>54.108216432865731</v>
      </c>
      <c r="CI16" s="823">
        <v>33</v>
      </c>
      <c r="CJ16" s="824">
        <v>66.873366162076721</v>
      </c>
      <c r="CK16" s="823">
        <v>22</v>
      </c>
      <c r="CL16" s="824">
        <v>44.735450811338403</v>
      </c>
      <c r="CM16" s="823">
        <v>24</v>
      </c>
      <c r="CN16" s="824">
        <v>48.951619482744555</v>
      </c>
      <c r="CO16" s="823">
        <v>17</v>
      </c>
      <c r="CP16" s="824">
        <v>34.726477918045518</v>
      </c>
      <c r="CQ16" s="823">
        <v>31</v>
      </c>
      <c r="CR16" s="824">
        <v>63.649802890932975</v>
      </c>
      <c r="CS16" s="824">
        <v>21</v>
      </c>
      <c r="CT16" s="577">
        <v>23.598687463478225</v>
      </c>
      <c r="CU16" s="823">
        <v>53</v>
      </c>
      <c r="CV16" s="824">
        <v>68.468375361719723</v>
      </c>
      <c r="CW16" s="823">
        <v>23</v>
      </c>
      <c r="CX16" s="824">
        <v>29.668997187895048</v>
      </c>
      <c r="CY16" s="823">
        <v>30</v>
      </c>
      <c r="CZ16" s="824">
        <v>39.94726960412256</v>
      </c>
      <c r="DA16" s="823">
        <v>28</v>
      </c>
      <c r="DB16" s="824">
        <v>37.505357908272607</v>
      </c>
      <c r="DC16" s="823">
        <v>19</v>
      </c>
      <c r="DD16" s="824">
        <v>25.600948582515898</v>
      </c>
      <c r="DE16" s="823">
        <v>36</v>
      </c>
      <c r="DF16" s="824">
        <v>48.781148796054147</v>
      </c>
      <c r="DG16" s="823">
        <v>16</v>
      </c>
      <c r="DH16" s="824">
        <v>21.832273558387687</v>
      </c>
      <c r="DI16" s="824">
        <v>32</v>
      </c>
      <c r="DJ16" s="577">
        <v>43.992906143884298</v>
      </c>
      <c r="DK16" s="823">
        <v>13</v>
      </c>
      <c r="DL16" s="824">
        <v>44.467248161450314</v>
      </c>
      <c r="DM16" s="823">
        <v>11</v>
      </c>
      <c r="DN16" s="824">
        <v>37.739733077160601</v>
      </c>
      <c r="DO16" s="823">
        <v>13</v>
      </c>
      <c r="DP16" s="824">
        <v>44.583147570218458</v>
      </c>
      <c r="DQ16" s="823">
        <v>11</v>
      </c>
      <c r="DR16" s="824">
        <v>37.655757907709159</v>
      </c>
      <c r="DS16" s="823">
        <v>12</v>
      </c>
      <c r="DT16" s="824">
        <v>40.812162024283239</v>
      </c>
      <c r="DU16" s="823">
        <v>7</v>
      </c>
      <c r="DV16" s="824">
        <v>23.764258555133079</v>
      </c>
      <c r="DW16" s="823">
        <v>8</v>
      </c>
      <c r="DX16" s="824">
        <v>27.07550681964328</v>
      </c>
      <c r="DY16" s="824">
        <v>8</v>
      </c>
      <c r="DZ16" s="577">
        <v>27.028853300898707</v>
      </c>
      <c r="EA16" s="823">
        <v>6</v>
      </c>
      <c r="EB16" s="824">
        <v>27.639579878385849</v>
      </c>
      <c r="EC16" s="823">
        <v>11</v>
      </c>
      <c r="ED16" s="824">
        <v>50.693580349324854</v>
      </c>
      <c r="EE16" s="823">
        <v>9</v>
      </c>
      <c r="EF16" s="824">
        <v>41.649312786339024</v>
      </c>
      <c r="EG16" s="823">
        <v>8</v>
      </c>
      <c r="EH16" s="824">
        <v>37.061058093208558</v>
      </c>
      <c r="EI16" s="823">
        <v>9</v>
      </c>
      <c r="EJ16" s="824">
        <v>41.837114168836003</v>
      </c>
      <c r="EK16" s="823">
        <v>8</v>
      </c>
      <c r="EL16" s="824">
        <v>37.07823507601038</v>
      </c>
      <c r="EM16" s="823">
        <v>9</v>
      </c>
      <c r="EN16" s="824">
        <v>41.983486495311844</v>
      </c>
      <c r="EO16" s="824">
        <v>5</v>
      </c>
      <c r="EP16" s="577">
        <v>23.426884692873539</v>
      </c>
      <c r="EQ16" s="823">
        <v>6</v>
      </c>
      <c r="ER16" s="824">
        <v>24.319066147859921</v>
      </c>
      <c r="ES16" s="823">
        <v>4</v>
      </c>
      <c r="ET16" s="824">
        <v>16.258840744654908</v>
      </c>
      <c r="EU16" s="823">
        <v>6</v>
      </c>
      <c r="EV16" s="824">
        <v>24.723916268336904</v>
      </c>
      <c r="EW16" s="823">
        <v>5</v>
      </c>
      <c r="EX16" s="824">
        <v>20.587145386420719</v>
      </c>
      <c r="EY16" s="830">
        <v>3</v>
      </c>
      <c r="EZ16" s="824">
        <v>12.327922745017464</v>
      </c>
      <c r="FA16" s="823">
        <v>6</v>
      </c>
      <c r="FB16" s="824">
        <v>24.62649811196848</v>
      </c>
      <c r="FC16" s="823">
        <v>12</v>
      </c>
      <c r="FD16" s="824">
        <v>49.370525796099727</v>
      </c>
      <c r="FE16" s="824">
        <v>7</v>
      </c>
      <c r="FF16" s="577">
        <v>28.75215641173088</v>
      </c>
      <c r="FG16" s="823">
        <v>13</v>
      </c>
      <c r="FH16" s="824">
        <v>48.596314156480133</v>
      </c>
      <c r="FI16" s="823">
        <v>6</v>
      </c>
      <c r="FJ16" s="824">
        <v>22.47106849930714</v>
      </c>
      <c r="FK16" s="823">
        <v>8</v>
      </c>
      <c r="FL16" s="824">
        <v>29.961424665742857</v>
      </c>
      <c r="FM16" s="823">
        <v>9</v>
      </c>
      <c r="FN16" s="824">
        <v>33.580836535950148</v>
      </c>
      <c r="FO16" s="823">
        <v>3</v>
      </c>
      <c r="FP16" s="836">
        <v>11.157393632847366</v>
      </c>
      <c r="FQ16" s="837">
        <v>11</v>
      </c>
      <c r="FR16" s="836">
        <v>40.746777300340796</v>
      </c>
      <c r="FS16" s="837">
        <v>9</v>
      </c>
      <c r="FT16" s="836">
        <v>33.288948069241016</v>
      </c>
      <c r="FU16" s="836">
        <v>3</v>
      </c>
      <c r="FV16" s="577">
        <v>11.070927743744926</v>
      </c>
      <c r="FW16" s="823">
        <v>11</v>
      </c>
      <c r="FX16" s="836">
        <v>31.952593969674083</v>
      </c>
      <c r="FY16" s="823">
        <v>20</v>
      </c>
      <c r="FZ16" s="824">
        <v>58.050097233912865</v>
      </c>
      <c r="GA16" s="823">
        <v>23</v>
      </c>
      <c r="GB16" s="824">
        <v>69.394158822109588</v>
      </c>
      <c r="GC16" s="823">
        <v>12</v>
      </c>
      <c r="GD16" s="836">
        <v>36.2899567544682</v>
      </c>
      <c r="GE16" s="144">
        <v>16</v>
      </c>
      <c r="GF16" s="144">
        <v>48.456949029346738</v>
      </c>
      <c r="GG16" s="144">
        <v>19</v>
      </c>
      <c r="GH16" s="173">
        <v>57.866845343241764</v>
      </c>
      <c r="GI16" s="170">
        <v>13</v>
      </c>
      <c r="GJ16" s="173">
        <v>39.749273811343834</v>
      </c>
      <c r="GK16" s="144">
        <v>14</v>
      </c>
      <c r="GL16" s="827">
        <v>42.784670863639143</v>
      </c>
    </row>
    <row r="17" spans="1:194" s="144" customFormat="1" ht="20.100000000000001" customHeight="1">
      <c r="A17" s="397" t="s">
        <v>330</v>
      </c>
      <c r="B17" s="832"/>
      <c r="C17" s="823">
        <v>141</v>
      </c>
      <c r="D17" s="824">
        <v>18.602319353008696</v>
      </c>
      <c r="E17" s="823">
        <v>166</v>
      </c>
      <c r="F17" s="824">
        <v>21.899302784245695</v>
      </c>
      <c r="G17" s="823">
        <v>171</v>
      </c>
      <c r="H17" s="824">
        <v>70.168815501153063</v>
      </c>
      <c r="I17" s="823">
        <v>181</v>
      </c>
      <c r="J17" s="824">
        <v>24.424769685217345</v>
      </c>
      <c r="K17" s="823">
        <v>193</v>
      </c>
      <c r="L17" s="824">
        <v>26.25</v>
      </c>
      <c r="M17" s="823">
        <v>237</v>
      </c>
      <c r="N17" s="824">
        <v>31.944575487592832</v>
      </c>
      <c r="O17" s="823">
        <v>206</v>
      </c>
      <c r="P17" s="824">
        <v>27.883619726984172</v>
      </c>
      <c r="Q17" s="1039">
        <v>185</v>
      </c>
      <c r="R17" s="824">
        <v>25.107419038752287</v>
      </c>
      <c r="S17" s="823">
        <v>40</v>
      </c>
      <c r="T17" s="824">
        <v>15.918370595585836</v>
      </c>
      <c r="U17" s="823">
        <v>56</v>
      </c>
      <c r="V17" s="824">
        <v>22.252333514795815</v>
      </c>
      <c r="W17" s="823">
        <v>54</v>
      </c>
      <c r="X17" s="824">
        <v>22.1585733161536</v>
      </c>
      <c r="Y17" s="823">
        <v>49</v>
      </c>
      <c r="Z17" s="824">
        <v>20.144961498456237</v>
      </c>
      <c r="AA17" s="823">
        <v>54</v>
      </c>
      <c r="AB17" s="824">
        <v>22.213629295663406</v>
      </c>
      <c r="AC17" s="823">
        <v>57</v>
      </c>
      <c r="AD17" s="824">
        <v>23.289070480081715</v>
      </c>
      <c r="AE17" s="823">
        <v>55</v>
      </c>
      <c r="AF17" s="824">
        <v>22.651829032231493</v>
      </c>
      <c r="AG17" s="824">
        <v>44</v>
      </c>
      <c r="AH17" s="577">
        <v>18.19693216266403</v>
      </c>
      <c r="AI17" s="823">
        <v>12</v>
      </c>
      <c r="AJ17" s="824">
        <v>18.228771077016557</v>
      </c>
      <c r="AK17" s="823">
        <v>16</v>
      </c>
      <c r="AL17" s="824">
        <v>24.366471734892787</v>
      </c>
      <c r="AM17" s="823">
        <v>18</v>
      </c>
      <c r="AN17" s="824">
        <v>7.3861911053845333</v>
      </c>
      <c r="AO17" s="823">
        <v>16</v>
      </c>
      <c r="AP17" s="824">
        <v>24.045325438451481</v>
      </c>
      <c r="AQ17" s="823">
        <v>23</v>
      </c>
      <c r="AR17" s="824">
        <v>34.297132461490285</v>
      </c>
      <c r="AS17" s="823">
        <v>29</v>
      </c>
      <c r="AT17" s="824">
        <v>43.204266793796464</v>
      </c>
      <c r="AU17" s="823">
        <v>16</v>
      </c>
      <c r="AV17" s="824">
        <v>23.733942504524283</v>
      </c>
      <c r="AW17" s="824">
        <v>17</v>
      </c>
      <c r="AX17" s="577">
        <v>25.122657681622041</v>
      </c>
      <c r="AY17" s="823">
        <v>16</v>
      </c>
      <c r="AZ17" s="824">
        <v>18.665204558976214</v>
      </c>
      <c r="BA17" s="823">
        <v>17</v>
      </c>
      <c r="BB17" s="824">
        <v>19.817215331530356</v>
      </c>
      <c r="BC17" s="823">
        <v>16</v>
      </c>
      <c r="BD17" s="824">
        <v>6.5655032047862516</v>
      </c>
      <c r="BE17" s="823">
        <v>21</v>
      </c>
      <c r="BF17" s="824">
        <v>25.225528234573389</v>
      </c>
      <c r="BG17" s="823">
        <v>23</v>
      </c>
      <c r="BH17" s="824">
        <v>27.703500277035005</v>
      </c>
      <c r="BI17" s="823">
        <v>32</v>
      </c>
      <c r="BJ17" s="824">
        <v>38.705775627456909</v>
      </c>
      <c r="BK17" s="823">
        <v>26</v>
      </c>
      <c r="BL17" s="824">
        <v>31.585980683957967</v>
      </c>
      <c r="BM17" s="824">
        <v>16</v>
      </c>
      <c r="BN17" s="824"/>
      <c r="BO17" s="823">
        <v>20</v>
      </c>
      <c r="BP17" s="824">
        <v>21.966194027391843</v>
      </c>
      <c r="BQ17" s="823">
        <v>17</v>
      </c>
      <c r="BR17" s="824">
        <v>18.697344977013262</v>
      </c>
      <c r="BS17" s="823">
        <v>16</v>
      </c>
      <c r="BT17" s="824">
        <v>6.5655032047862516</v>
      </c>
      <c r="BU17" s="823">
        <v>17</v>
      </c>
      <c r="BV17" s="824">
        <v>19.050393894909064</v>
      </c>
      <c r="BW17" s="823">
        <v>19</v>
      </c>
      <c r="BX17" s="824">
        <v>21.273260631032088</v>
      </c>
      <c r="BY17" s="823">
        <v>29</v>
      </c>
      <c r="BZ17" s="824">
        <v>32.444648311200119</v>
      </c>
      <c r="CA17" s="823">
        <v>22</v>
      </c>
      <c r="CB17" s="824">
        <v>24.65566127604254</v>
      </c>
      <c r="CC17" s="824">
        <v>24</v>
      </c>
      <c r="CD17" s="577">
        <v>29.251883089973916</v>
      </c>
      <c r="CE17" s="823">
        <v>13</v>
      </c>
      <c r="CF17" s="824">
        <v>26.058370750481078</v>
      </c>
      <c r="CG17" s="823">
        <v>15</v>
      </c>
      <c r="CH17" s="824">
        <v>30.060120240480963</v>
      </c>
      <c r="CI17" s="823">
        <v>12</v>
      </c>
      <c r="CJ17" s="824">
        <v>4.9241274035896891</v>
      </c>
      <c r="CK17" s="823">
        <v>14</v>
      </c>
      <c r="CL17" s="824">
        <v>28.468014152669895</v>
      </c>
      <c r="CM17" s="823">
        <v>11</v>
      </c>
      <c r="CN17" s="824">
        <v>22.436158929591254</v>
      </c>
      <c r="CO17" s="823">
        <v>11</v>
      </c>
      <c r="CP17" s="824">
        <v>22.470073946970626</v>
      </c>
      <c r="CQ17" s="823">
        <v>11</v>
      </c>
      <c r="CR17" s="824">
        <v>22.585413929040737</v>
      </c>
      <c r="CS17" s="824">
        <v>9</v>
      </c>
      <c r="CT17" s="577">
        <v>10.113723198633522</v>
      </c>
      <c r="CU17" s="823">
        <v>17</v>
      </c>
      <c r="CV17" s="824">
        <v>21.961554361306327</v>
      </c>
      <c r="CW17" s="823">
        <v>14</v>
      </c>
      <c r="CX17" s="824">
        <v>18.059389592631771</v>
      </c>
      <c r="CY17" s="823">
        <v>17</v>
      </c>
      <c r="CZ17" s="824">
        <v>6.9758471550853924</v>
      </c>
      <c r="DA17" s="823">
        <v>26</v>
      </c>
      <c r="DB17" s="824">
        <v>34.826403771967421</v>
      </c>
      <c r="DC17" s="823">
        <v>29</v>
      </c>
      <c r="DD17" s="824">
        <v>39.075132046997958</v>
      </c>
      <c r="DE17" s="823">
        <v>24</v>
      </c>
      <c r="DF17" s="824">
        <v>32.5207658640361</v>
      </c>
      <c r="DG17" s="823">
        <v>27</v>
      </c>
      <c r="DH17" s="824">
        <v>36.84196162977922</v>
      </c>
      <c r="DI17" s="824">
        <v>17</v>
      </c>
      <c r="DJ17" s="577">
        <v>23.371231388938533</v>
      </c>
      <c r="DK17" s="823">
        <v>7</v>
      </c>
      <c r="DL17" s="824">
        <v>23.943902856165554</v>
      </c>
      <c r="DM17" s="823">
        <v>5</v>
      </c>
      <c r="DN17" s="824">
        <v>17.154424125982089</v>
      </c>
      <c r="DO17" s="823">
        <v>9</v>
      </c>
      <c r="DP17" s="824">
        <v>3.6930955526922666</v>
      </c>
      <c r="DQ17" s="823">
        <v>4</v>
      </c>
      <c r="DR17" s="824">
        <v>13.693002875530604</v>
      </c>
      <c r="DS17" s="823">
        <v>6</v>
      </c>
      <c r="DT17" s="824">
        <v>20.40608101214162</v>
      </c>
      <c r="DU17" s="823">
        <v>5</v>
      </c>
      <c r="DV17" s="824">
        <v>16.974470396523628</v>
      </c>
      <c r="DW17" s="823">
        <v>5</v>
      </c>
      <c r="DX17" s="824">
        <v>16.922191762277048</v>
      </c>
      <c r="DY17" s="824">
        <v>10</v>
      </c>
      <c r="DZ17" s="577">
        <v>33.786066626123386</v>
      </c>
      <c r="EA17" s="823">
        <v>3</v>
      </c>
      <c r="EB17" s="824">
        <v>13.819789939192924</v>
      </c>
      <c r="EC17" s="823">
        <v>6</v>
      </c>
      <c r="ED17" s="824">
        <v>27.651043826904466</v>
      </c>
      <c r="EE17" s="823">
        <v>8</v>
      </c>
      <c r="EF17" s="824">
        <v>3.2827516023931258</v>
      </c>
      <c r="EG17" s="823">
        <v>7</v>
      </c>
      <c r="EH17" s="824">
        <v>32.42842583155749</v>
      </c>
      <c r="EI17" s="823">
        <v>6</v>
      </c>
      <c r="EJ17" s="824">
        <v>27.891409445890663</v>
      </c>
      <c r="EK17" s="823">
        <v>10</v>
      </c>
      <c r="EL17" s="824">
        <v>46.34779384501298</v>
      </c>
      <c r="EM17" s="823">
        <v>7</v>
      </c>
      <c r="EN17" s="824">
        <v>32.653822829686987</v>
      </c>
      <c r="EO17" s="824">
        <v>15</v>
      </c>
      <c r="EP17" s="577">
        <v>70.280654078620628</v>
      </c>
      <c r="EQ17" s="823">
        <v>4</v>
      </c>
      <c r="ER17" s="824">
        <v>16.212710765239947</v>
      </c>
      <c r="ES17" s="823">
        <v>6</v>
      </c>
      <c r="ET17" s="824">
        <v>24.38826111698236</v>
      </c>
      <c r="EU17" s="823">
        <v>3</v>
      </c>
      <c r="EV17" s="824">
        <v>1.2310318508974223</v>
      </c>
      <c r="EW17" s="823">
        <v>8</v>
      </c>
      <c r="EX17" s="824">
        <v>32.939432618273152</v>
      </c>
      <c r="EY17" s="830">
        <v>3</v>
      </c>
      <c r="EZ17" s="824">
        <v>12.327922745017464</v>
      </c>
      <c r="FA17" s="823">
        <v>11</v>
      </c>
      <c r="FB17" s="824">
        <v>45.148579871942211</v>
      </c>
      <c r="FC17" s="823">
        <v>9</v>
      </c>
      <c r="FD17" s="824">
        <v>37.027894347074799</v>
      </c>
      <c r="FE17" s="824">
        <v>10</v>
      </c>
      <c r="FF17" s="577">
        <v>41.074509159615545</v>
      </c>
      <c r="FG17" s="823">
        <v>3</v>
      </c>
      <c r="FH17" s="824">
        <v>11.2145340361108</v>
      </c>
      <c r="FI17" s="823">
        <v>4</v>
      </c>
      <c r="FJ17" s="824">
        <v>14.980712332871429</v>
      </c>
      <c r="FK17" s="823">
        <v>10</v>
      </c>
      <c r="FL17" s="824">
        <v>4.1034395029914075</v>
      </c>
      <c r="FM17" s="823">
        <v>6</v>
      </c>
      <c r="FN17" s="824">
        <v>22.387224357300102</v>
      </c>
      <c r="FO17" s="823">
        <v>8</v>
      </c>
      <c r="FP17" s="836">
        <v>29.753049687592977</v>
      </c>
      <c r="FQ17" s="837">
        <v>10</v>
      </c>
      <c r="FR17" s="836">
        <v>37.042524818491628</v>
      </c>
      <c r="FS17" s="837">
        <v>15</v>
      </c>
      <c r="FT17" s="836">
        <v>55.481580115401691</v>
      </c>
      <c r="FU17" s="836">
        <v>10</v>
      </c>
      <c r="FV17" s="577">
        <v>36.903092479149748</v>
      </c>
      <c r="FW17" s="823">
        <v>6</v>
      </c>
      <c r="FX17" s="836">
        <v>17.428687619822227</v>
      </c>
      <c r="FY17" s="823">
        <v>10</v>
      </c>
      <c r="FZ17" s="824">
        <v>29.025048616956433</v>
      </c>
      <c r="GA17" s="823">
        <v>8</v>
      </c>
      <c r="GB17" s="824">
        <v>3.2827516023931258</v>
      </c>
      <c r="GC17" s="823">
        <v>13</v>
      </c>
      <c r="GD17" s="836">
        <v>39.314119817340554</v>
      </c>
      <c r="GE17" s="144">
        <v>11</v>
      </c>
      <c r="GF17" s="144">
        <v>33.314152457675881</v>
      </c>
      <c r="GG17" s="144">
        <v>19</v>
      </c>
      <c r="GH17" s="173">
        <v>57.866845343241764</v>
      </c>
      <c r="GI17" s="170">
        <v>13</v>
      </c>
      <c r="GJ17" s="173">
        <v>39.749273811343834</v>
      </c>
      <c r="GK17" s="144">
        <v>13</v>
      </c>
      <c r="GL17" s="827">
        <v>39.728622944807775</v>
      </c>
    </row>
    <row r="18" spans="1:194" s="144" customFormat="1" ht="20.100000000000001" customHeight="1">
      <c r="A18" s="397" t="s">
        <v>331</v>
      </c>
      <c r="B18" s="832" t="s">
        <v>289</v>
      </c>
      <c r="C18" s="823">
        <v>241</v>
      </c>
      <c r="D18" s="824">
        <v>31.795453645922663</v>
      </c>
      <c r="E18" s="823">
        <v>169</v>
      </c>
      <c r="F18" s="824">
        <v>22.295073316491099</v>
      </c>
      <c r="G18" s="823">
        <v>219</v>
      </c>
      <c r="H18" s="824">
        <v>29.512836062259957</v>
      </c>
      <c r="I18" s="823">
        <v>205</v>
      </c>
      <c r="J18" s="824">
        <v>27.663413179389813</v>
      </c>
      <c r="K18" s="823">
        <v>177</v>
      </c>
      <c r="L18" s="824">
        <v>23.890121637161691</v>
      </c>
      <c r="M18" s="823">
        <v>207</v>
      </c>
      <c r="N18" s="824">
        <v>27.90095833726463</v>
      </c>
      <c r="O18" s="823">
        <v>176</v>
      </c>
      <c r="P18" s="824">
        <v>23.822898407520455</v>
      </c>
      <c r="Q18" s="1039">
        <v>173</v>
      </c>
      <c r="R18" s="824">
        <v>23.36740517122027</v>
      </c>
      <c r="S18" s="823">
        <v>79</v>
      </c>
      <c r="T18" s="824">
        <v>31.438781926282026</v>
      </c>
      <c r="U18" s="823">
        <v>55</v>
      </c>
      <c r="V18" s="824">
        <v>21.854970416317318</v>
      </c>
      <c r="W18" s="823">
        <v>69</v>
      </c>
      <c r="X18" s="824">
        <v>28.31373257064071</v>
      </c>
      <c r="Y18" s="823">
        <v>83</v>
      </c>
      <c r="Z18" s="824">
        <v>34.123098048405467</v>
      </c>
      <c r="AA18" s="823">
        <v>50</v>
      </c>
      <c r="AB18" s="824">
        <v>20.56817527376241</v>
      </c>
      <c r="AC18" s="823">
        <v>43</v>
      </c>
      <c r="AD18" s="824">
        <v>17.568947906026558</v>
      </c>
      <c r="AE18" s="823">
        <v>57</v>
      </c>
      <c r="AF18" s="824">
        <v>23.475531906130819</v>
      </c>
      <c r="AG18" s="824">
        <v>56</v>
      </c>
      <c r="AH18" s="577">
        <v>23.159731843390585</v>
      </c>
      <c r="AI18" s="823">
        <v>33</v>
      </c>
      <c r="AJ18" s="824">
        <v>50.129120461795537</v>
      </c>
      <c r="AK18" s="823">
        <v>22</v>
      </c>
      <c r="AL18" s="824">
        <v>33.503898635477583</v>
      </c>
      <c r="AM18" s="823">
        <v>24</v>
      </c>
      <c r="AN18" s="824">
        <v>36.337759474313749</v>
      </c>
      <c r="AO18" s="823">
        <v>20</v>
      </c>
      <c r="AP18" s="824">
        <v>30.056656798064353</v>
      </c>
      <c r="AQ18" s="823">
        <v>21</v>
      </c>
      <c r="AR18" s="824">
        <v>34.297132461490285</v>
      </c>
      <c r="AS18" s="823">
        <v>34</v>
      </c>
      <c r="AT18" s="824">
        <v>50.653278309968272</v>
      </c>
      <c r="AU18" s="823">
        <v>20</v>
      </c>
      <c r="AV18" s="824">
        <v>29.667428130655356</v>
      </c>
      <c r="AW18" s="824">
        <v>19</v>
      </c>
      <c r="AX18" s="577">
        <v>28.078264467695217</v>
      </c>
      <c r="AY18" s="823">
        <v>17</v>
      </c>
      <c r="AZ18" s="824">
        <v>19.831779843912226</v>
      </c>
      <c r="BA18" s="823">
        <v>24</v>
      </c>
      <c r="BB18" s="824">
        <v>27.977245173925208</v>
      </c>
      <c r="BC18" s="823">
        <v>29</v>
      </c>
      <c r="BD18" s="824">
        <v>34.633895835572595</v>
      </c>
      <c r="BE18" s="823">
        <v>20</v>
      </c>
      <c r="BF18" s="824">
        <v>24.024312604355607</v>
      </c>
      <c r="BG18" s="823">
        <v>14</v>
      </c>
      <c r="BH18" s="824">
        <v>16.863000168630002</v>
      </c>
      <c r="BI18" s="823">
        <v>33</v>
      </c>
      <c r="BJ18" s="824">
        <v>3.9915331115814938</v>
      </c>
      <c r="BK18" s="823">
        <v>17</v>
      </c>
      <c r="BL18" s="824">
        <v>20.652371985664825</v>
      </c>
      <c r="BM18" s="824">
        <v>18</v>
      </c>
      <c r="BN18" s="824"/>
      <c r="BO18" s="823">
        <v>30</v>
      </c>
      <c r="BP18" s="824">
        <v>32.949291041087768</v>
      </c>
      <c r="BQ18" s="823">
        <v>25</v>
      </c>
      <c r="BR18" s="824">
        <v>27.496095554431271</v>
      </c>
      <c r="BS18" s="823">
        <v>28</v>
      </c>
      <c r="BT18" s="824">
        <v>31.374306683847834</v>
      </c>
      <c r="BU18" s="823">
        <v>20</v>
      </c>
      <c r="BV18" s="824">
        <v>22.412228111657722</v>
      </c>
      <c r="BW18" s="823">
        <v>28</v>
      </c>
      <c r="BX18" s="824">
        <v>31.350068298363077</v>
      </c>
      <c r="BY18" s="823">
        <v>30</v>
      </c>
      <c r="BZ18" s="824">
        <v>33.563429287448393</v>
      </c>
      <c r="CA18" s="823">
        <v>34</v>
      </c>
      <c r="CB18" s="824">
        <v>38.104203790247567</v>
      </c>
      <c r="CC18" s="824">
        <v>22</v>
      </c>
      <c r="CD18" s="577">
        <v>26.814226165809426</v>
      </c>
      <c r="CE18" s="823">
        <v>16</v>
      </c>
      <c r="CF18" s="824">
        <v>32.071840923669022</v>
      </c>
      <c r="CG18" s="823">
        <v>9</v>
      </c>
      <c r="CH18" s="824">
        <v>18.036072144288578</v>
      </c>
      <c r="CI18" s="823">
        <v>12</v>
      </c>
      <c r="CJ18" s="824">
        <v>24.317587695300627</v>
      </c>
      <c r="CK18" s="823">
        <v>17</v>
      </c>
      <c r="CL18" s="824">
        <v>34.568302899670584</v>
      </c>
      <c r="CM18" s="823">
        <v>11</v>
      </c>
      <c r="CN18" s="824">
        <v>22.436158929591254</v>
      </c>
      <c r="CO18" s="823">
        <v>14</v>
      </c>
      <c r="CP18" s="824">
        <v>28.598275932508066</v>
      </c>
      <c r="CQ18" s="823">
        <v>9</v>
      </c>
      <c r="CR18" s="824">
        <v>18.478975032851512</v>
      </c>
      <c r="CS18" s="824">
        <v>13</v>
      </c>
      <c r="CT18" s="577">
        <v>14.608711286915089</v>
      </c>
      <c r="CU18" s="823">
        <v>22</v>
      </c>
      <c r="CV18" s="824">
        <v>28.420835055808187</v>
      </c>
      <c r="CW18" s="823">
        <v>13</v>
      </c>
      <c r="CX18" s="824">
        <v>16.769433193158072</v>
      </c>
      <c r="CY18" s="823">
        <v>23</v>
      </c>
      <c r="CZ18" s="824">
        <v>30.626240029827294</v>
      </c>
      <c r="DA18" s="823">
        <v>16</v>
      </c>
      <c r="DB18" s="824">
        <v>21.43163309044149</v>
      </c>
      <c r="DC18" s="823">
        <v>17</v>
      </c>
      <c r="DD18" s="824">
        <v>22.906111889619488</v>
      </c>
      <c r="DE18" s="823">
        <v>18</v>
      </c>
      <c r="DF18" s="824">
        <v>24.390574398027073</v>
      </c>
      <c r="DG18" s="823">
        <v>11</v>
      </c>
      <c r="DH18" s="824">
        <v>15.009688071391535</v>
      </c>
      <c r="DI18" s="824">
        <v>11</v>
      </c>
      <c r="DJ18" s="577">
        <v>15.122561486960228</v>
      </c>
      <c r="DK18" s="823">
        <v>10</v>
      </c>
      <c r="DL18" s="824">
        <v>34.205575508807932</v>
      </c>
      <c r="DM18" s="823">
        <v>4</v>
      </c>
      <c r="DN18" s="824">
        <v>13.723539300785673</v>
      </c>
      <c r="DO18" s="823">
        <v>9</v>
      </c>
      <c r="DP18" s="824">
        <v>30.865256010151239</v>
      </c>
      <c r="DQ18" s="823">
        <v>14</v>
      </c>
      <c r="DR18" s="824">
        <v>47.925510064357113</v>
      </c>
      <c r="DS18" s="823">
        <v>7</v>
      </c>
      <c r="DT18" s="824">
        <v>23.807094514165222</v>
      </c>
      <c r="DU18" s="823">
        <v>6</v>
      </c>
      <c r="DV18" s="824">
        <v>20.369364475828355</v>
      </c>
      <c r="DW18" s="823">
        <v>3</v>
      </c>
      <c r="DX18" s="824">
        <v>10.15331505736623</v>
      </c>
      <c r="DY18" s="824">
        <v>9</v>
      </c>
      <c r="DZ18" s="577">
        <v>30.407459963511048</v>
      </c>
      <c r="EA18" s="823">
        <v>12</v>
      </c>
      <c r="EB18" s="824">
        <v>55.279159756771698</v>
      </c>
      <c r="EC18" s="823">
        <v>4</v>
      </c>
      <c r="ED18" s="824">
        <v>18.43402921793631</v>
      </c>
      <c r="EE18" s="823">
        <v>8</v>
      </c>
      <c r="EF18" s="824">
        <v>37.021611365634691</v>
      </c>
      <c r="EG18" s="823">
        <v>4</v>
      </c>
      <c r="EH18" s="824">
        <v>18.530529046604279</v>
      </c>
      <c r="EI18" s="823">
        <v>3</v>
      </c>
      <c r="EJ18" s="824">
        <v>13.945704722945331</v>
      </c>
      <c r="EK18" s="823">
        <v>7</v>
      </c>
      <c r="EL18" s="824">
        <v>32.443455691509079</v>
      </c>
      <c r="EM18" s="823">
        <v>2</v>
      </c>
      <c r="EN18" s="824">
        <v>9.3296636656248531</v>
      </c>
      <c r="EO18" s="824">
        <v>2</v>
      </c>
      <c r="EP18" s="577">
        <v>9.3707538771494168</v>
      </c>
      <c r="EQ18" s="823">
        <v>9</v>
      </c>
      <c r="ER18" s="824">
        <v>36.478599221789885</v>
      </c>
      <c r="ES18" s="823">
        <v>1</v>
      </c>
      <c r="ET18" s="824">
        <v>4.0647101861637269</v>
      </c>
      <c r="EU18" s="823">
        <v>5</v>
      </c>
      <c r="EV18" s="824">
        <v>20.603263556947422</v>
      </c>
      <c r="EW18" s="823">
        <v>3</v>
      </c>
      <c r="EX18" s="824">
        <v>12.352287231852431</v>
      </c>
      <c r="EY18" s="830">
        <v>10</v>
      </c>
      <c r="EZ18" s="824">
        <v>41.093075816724884</v>
      </c>
      <c r="FA18" s="823">
        <v>9</v>
      </c>
      <c r="FB18" s="824">
        <v>36.939747167952717</v>
      </c>
      <c r="FC18" s="823">
        <v>7</v>
      </c>
      <c r="FD18" s="824">
        <v>28.799473381058178</v>
      </c>
      <c r="FE18" s="824">
        <v>3</v>
      </c>
      <c r="FF18" s="577">
        <v>12.322352747884661</v>
      </c>
      <c r="FG18" s="823">
        <v>5</v>
      </c>
      <c r="FH18" s="824">
        <v>18.690890060184667</v>
      </c>
      <c r="FI18" s="823">
        <v>4</v>
      </c>
      <c r="FJ18" s="824">
        <v>14.980712332871429</v>
      </c>
      <c r="FK18" s="823">
        <v>2</v>
      </c>
      <c r="FL18" s="824">
        <v>7.4903561664357143</v>
      </c>
      <c r="FM18" s="823">
        <v>3</v>
      </c>
      <c r="FN18" s="824">
        <v>11.193612178650051</v>
      </c>
      <c r="FO18" s="823">
        <v>4</v>
      </c>
      <c r="FP18" s="836">
        <v>14.876524843796489</v>
      </c>
      <c r="FQ18" s="837">
        <v>5</v>
      </c>
      <c r="FR18" s="836">
        <v>18.521262409245814</v>
      </c>
      <c r="FS18" s="837">
        <v>10</v>
      </c>
      <c r="FT18" s="836">
        <v>36.987720076934458</v>
      </c>
      <c r="FU18" s="836">
        <v>14</v>
      </c>
      <c r="FV18" s="577">
        <v>51.664329470809662</v>
      </c>
      <c r="FW18" s="823">
        <v>8</v>
      </c>
      <c r="FX18" s="836">
        <v>23.23825015976297</v>
      </c>
      <c r="FY18" s="823">
        <v>8</v>
      </c>
      <c r="FZ18" s="824">
        <v>23.220038893565146</v>
      </c>
      <c r="GA18" s="823">
        <v>10</v>
      </c>
      <c r="GB18" s="824">
        <v>30.171373400917211</v>
      </c>
      <c r="GC18" s="823">
        <v>5</v>
      </c>
      <c r="GD18" s="836">
        <v>15.120815314361751</v>
      </c>
      <c r="GE18" s="144">
        <v>12</v>
      </c>
      <c r="GF18" s="144">
        <v>36.342711772010055</v>
      </c>
      <c r="GG18" s="144">
        <v>8</v>
      </c>
      <c r="GH18" s="173">
        <v>24.364987512943898</v>
      </c>
      <c r="GI18" s="170">
        <v>6</v>
      </c>
      <c r="GJ18" s="173">
        <v>18.34581868215869</v>
      </c>
      <c r="GK18" s="144">
        <v>6</v>
      </c>
      <c r="GL18" s="827">
        <v>18.336287512988203</v>
      </c>
    </row>
    <row r="19" spans="1:194" s="144" customFormat="1" ht="20.100000000000001" customHeight="1">
      <c r="A19" s="828" t="s">
        <v>400</v>
      </c>
      <c r="B19" s="832"/>
      <c r="C19" s="823">
        <v>163</v>
      </c>
      <c r="D19" s="824">
        <v>21.504808897449767</v>
      </c>
      <c r="E19" s="823">
        <v>186</v>
      </c>
      <c r="F19" s="824">
        <v>24.537772999215054</v>
      </c>
      <c r="G19" s="823">
        <v>154</v>
      </c>
      <c r="H19" s="824">
        <v>20.753318509534399</v>
      </c>
      <c r="I19" s="823">
        <v>134</v>
      </c>
      <c r="J19" s="824">
        <v>18.082426175796268</v>
      </c>
      <c r="K19" s="823">
        <v>120</v>
      </c>
      <c r="L19" s="824">
        <v>16.2</v>
      </c>
      <c r="M19" s="823">
        <v>102</v>
      </c>
      <c r="N19" s="824">
        <v>13.748298311115905</v>
      </c>
      <c r="O19" s="823">
        <v>111</v>
      </c>
      <c r="P19" s="824">
        <v>15.024668882015742</v>
      </c>
      <c r="Q19" s="1039">
        <v>117</v>
      </c>
      <c r="R19" s="824">
        <v>15.878746094778471</v>
      </c>
      <c r="S19" s="823">
        <v>62</v>
      </c>
      <c r="T19" s="824">
        <v>24.673474423158044</v>
      </c>
      <c r="U19" s="823">
        <v>68</v>
      </c>
      <c r="V19" s="824">
        <v>27.020690696537777</v>
      </c>
      <c r="W19" s="823">
        <v>47</v>
      </c>
      <c r="X19" s="824">
        <v>19.286165664059613</v>
      </c>
      <c r="Y19" s="823">
        <v>46</v>
      </c>
      <c r="Z19" s="824">
        <v>18.911596508754837</v>
      </c>
      <c r="AA19" s="823">
        <v>237</v>
      </c>
      <c r="AB19" s="824">
        <v>97.493150797633831</v>
      </c>
      <c r="AC19" s="823">
        <v>25</v>
      </c>
      <c r="AD19" s="824">
        <v>10.214504596527069</v>
      </c>
      <c r="AE19" s="823">
        <v>32</v>
      </c>
      <c r="AF19" s="824">
        <v>13.179245982389233</v>
      </c>
      <c r="AG19" s="824">
        <v>37</v>
      </c>
      <c r="AH19" s="577">
        <v>15.301965682240208</v>
      </c>
      <c r="AI19" s="823">
        <v>16</v>
      </c>
      <c r="AJ19" s="824">
        <v>24.305028102688745</v>
      </c>
      <c r="AK19" s="823">
        <v>12</v>
      </c>
      <c r="AL19" s="824">
        <v>18.274853801169591</v>
      </c>
      <c r="AM19" s="823">
        <v>6</v>
      </c>
      <c r="AN19" s="824">
        <v>9.0844398685784373</v>
      </c>
      <c r="AO19" s="823">
        <v>9</v>
      </c>
      <c r="AP19" s="824">
        <v>13.525495559128958</v>
      </c>
      <c r="AQ19" s="823">
        <v>66</v>
      </c>
      <c r="AR19" s="824">
        <v>31.314773117012869</v>
      </c>
      <c r="AS19" s="823">
        <v>9</v>
      </c>
      <c r="AT19" s="824">
        <v>13.408220729109246</v>
      </c>
      <c r="AU19" s="823">
        <v>9</v>
      </c>
      <c r="AV19" s="824">
        <v>13.350342658794908</v>
      </c>
      <c r="AW19" s="824">
        <v>10</v>
      </c>
      <c r="AX19" s="577">
        <v>14.778033930365904</v>
      </c>
      <c r="AY19" s="823">
        <v>16</v>
      </c>
      <c r="AZ19" s="824">
        <v>18.665204558976214</v>
      </c>
      <c r="BA19" s="823">
        <v>25</v>
      </c>
      <c r="BB19" s="824">
        <v>29.142963722838758</v>
      </c>
      <c r="BC19" s="823">
        <v>14</v>
      </c>
      <c r="BD19" s="824">
        <v>16.719811782690218</v>
      </c>
      <c r="BE19" s="823">
        <v>18</v>
      </c>
      <c r="BF19" s="824">
        <v>21.621881343920048</v>
      </c>
      <c r="BG19" s="823">
        <v>78</v>
      </c>
      <c r="BH19" s="824">
        <v>93.95100093951001</v>
      </c>
      <c r="BI19" s="823">
        <v>12</v>
      </c>
      <c r="BJ19" s="824">
        <v>14.514665860296342</v>
      </c>
      <c r="BK19" s="823">
        <v>18</v>
      </c>
      <c r="BL19" s="824">
        <v>21.867217396586284</v>
      </c>
      <c r="BM19" s="824">
        <v>15</v>
      </c>
      <c r="BN19" s="824"/>
      <c r="BO19" s="823">
        <v>10</v>
      </c>
      <c r="BP19" s="824">
        <v>10.983097013695922</v>
      </c>
      <c r="BQ19" s="823">
        <v>19</v>
      </c>
      <c r="BR19" s="824">
        <v>20.897032621367767</v>
      </c>
      <c r="BS19" s="823">
        <v>20</v>
      </c>
      <c r="BT19" s="824">
        <v>22.410219059891311</v>
      </c>
      <c r="BU19" s="823">
        <v>17</v>
      </c>
      <c r="BV19" s="824">
        <v>19.050393894909064</v>
      </c>
      <c r="BW19" s="823">
        <v>99</v>
      </c>
      <c r="BX19" s="824">
        <v>110.84488434064089</v>
      </c>
      <c r="BY19" s="823">
        <v>18</v>
      </c>
      <c r="BZ19" s="824">
        <v>20.138057572469037</v>
      </c>
      <c r="CA19" s="823">
        <v>14</v>
      </c>
      <c r="CB19" s="824">
        <v>15.689966266572528</v>
      </c>
      <c r="CC19" s="824">
        <v>20</v>
      </c>
      <c r="CD19" s="577">
        <v>24.37656924164493</v>
      </c>
      <c r="CE19" s="823">
        <v>16</v>
      </c>
      <c r="CF19" s="824">
        <v>32.071840923669022</v>
      </c>
      <c r="CG19" s="823">
        <v>15</v>
      </c>
      <c r="CH19" s="824">
        <v>30.060120240480963</v>
      </c>
      <c r="CI19" s="823">
        <v>14</v>
      </c>
      <c r="CJ19" s="824">
        <v>28.370518977850729</v>
      </c>
      <c r="CK19" s="823">
        <v>5</v>
      </c>
      <c r="CL19" s="824">
        <v>10.167147911667819</v>
      </c>
      <c r="CM19" s="823">
        <v>56</v>
      </c>
      <c r="CN19" s="824">
        <v>114.22044545973729</v>
      </c>
      <c r="CO19" s="823">
        <v>6</v>
      </c>
      <c r="CP19" s="824">
        <v>12.256403971074887</v>
      </c>
      <c r="CQ19" s="823">
        <v>9</v>
      </c>
      <c r="CR19" s="824">
        <v>18.478975032851512</v>
      </c>
      <c r="CS19" s="824">
        <v>7</v>
      </c>
      <c r="CT19" s="577">
        <v>7.8662291544927401</v>
      </c>
      <c r="CU19" s="823">
        <v>19</v>
      </c>
      <c r="CV19" s="824">
        <v>24.545266639107069</v>
      </c>
      <c r="CW19" s="823">
        <v>15</v>
      </c>
      <c r="CX19" s="824">
        <v>19.349345992105466</v>
      </c>
      <c r="CY19" s="823">
        <v>18</v>
      </c>
      <c r="CZ19" s="824">
        <v>23.968361762473535</v>
      </c>
      <c r="DA19" s="823">
        <v>11</v>
      </c>
      <c r="DB19" s="824">
        <v>14.734247749678525</v>
      </c>
      <c r="DC19" s="823">
        <v>74</v>
      </c>
      <c r="DD19" s="824">
        <v>99.708957637167174</v>
      </c>
      <c r="DE19" s="823">
        <v>9</v>
      </c>
      <c r="DF19" s="824">
        <v>12.195287199013537</v>
      </c>
      <c r="DG19" s="823">
        <v>9</v>
      </c>
      <c r="DH19" s="824">
        <v>12.280653876593073</v>
      </c>
      <c r="DI19" s="824">
        <v>7</v>
      </c>
      <c r="DJ19" s="577">
        <v>9.6234482189746906</v>
      </c>
      <c r="DK19" s="823">
        <v>7</v>
      </c>
      <c r="DL19" s="824">
        <v>23.943902856165554</v>
      </c>
      <c r="DM19" s="823">
        <v>6</v>
      </c>
      <c r="DN19" s="824">
        <v>20.585308951178508</v>
      </c>
      <c r="DO19" s="823">
        <v>12</v>
      </c>
      <c r="DP19" s="824">
        <v>41.153674680201654</v>
      </c>
      <c r="DQ19" s="823">
        <v>9</v>
      </c>
      <c r="DR19" s="824">
        <v>30.809256469943858</v>
      </c>
      <c r="DS19" s="823">
        <v>17</v>
      </c>
      <c r="DT19" s="824">
        <v>57.817229534401257</v>
      </c>
      <c r="DU19" s="823">
        <v>3</v>
      </c>
      <c r="DV19" s="824">
        <v>10.184682237914178</v>
      </c>
      <c r="DW19" s="823">
        <v>5</v>
      </c>
      <c r="DX19" s="824">
        <v>16.922191762277048</v>
      </c>
      <c r="DY19" s="824">
        <v>4</v>
      </c>
      <c r="DZ19" s="577">
        <v>13.514426650449353</v>
      </c>
      <c r="EA19" s="823">
        <v>6</v>
      </c>
      <c r="EB19" s="824">
        <v>27.639579878385849</v>
      </c>
      <c r="EC19" s="823">
        <v>4</v>
      </c>
      <c r="ED19" s="824">
        <v>18.43402921793631</v>
      </c>
      <c r="EE19" s="823">
        <v>5</v>
      </c>
      <c r="EF19" s="824">
        <v>23.138507103521682</v>
      </c>
      <c r="EG19" s="823">
        <v>7</v>
      </c>
      <c r="EH19" s="824">
        <v>32.42842583155749</v>
      </c>
      <c r="EI19" s="823">
        <v>22</v>
      </c>
      <c r="EJ19" s="824">
        <v>102.2685013015991</v>
      </c>
      <c r="EK19" s="823">
        <v>3</v>
      </c>
      <c r="EL19" s="824">
        <v>13.904338153503893</v>
      </c>
      <c r="EM19" s="823">
        <v>4</v>
      </c>
      <c r="EN19" s="824">
        <v>18.659327331249706</v>
      </c>
      <c r="EO19" s="824">
        <v>3</v>
      </c>
      <c r="EP19" s="577">
        <v>14.056130815724124</v>
      </c>
      <c r="EQ19" s="823">
        <v>3</v>
      </c>
      <c r="ER19" s="824">
        <v>12.159533073929961</v>
      </c>
      <c r="ES19" s="823">
        <v>8</v>
      </c>
      <c r="ET19" s="824">
        <v>32.517681489309815</v>
      </c>
      <c r="EU19" s="823">
        <v>8</v>
      </c>
      <c r="EV19" s="824">
        <v>32.965221691115872</v>
      </c>
      <c r="EW19" s="823">
        <v>2</v>
      </c>
      <c r="EX19" s="824">
        <v>8.234858154568288</v>
      </c>
      <c r="EY19" s="830">
        <v>28</v>
      </c>
      <c r="EZ19" s="824">
        <v>115.06061228682967</v>
      </c>
      <c r="FA19" s="823">
        <v>3</v>
      </c>
      <c r="FB19" s="824">
        <v>12.31324905598424</v>
      </c>
      <c r="FC19" s="823">
        <v>4</v>
      </c>
      <c r="FD19" s="824">
        <v>16.456841932033242</v>
      </c>
      <c r="FE19" s="824">
        <v>3</v>
      </c>
      <c r="FF19" s="577">
        <v>12.322352747884661</v>
      </c>
      <c r="FG19" s="823">
        <v>3</v>
      </c>
      <c r="FH19" s="824">
        <v>11.2145340361108</v>
      </c>
      <c r="FI19" s="823">
        <v>7</v>
      </c>
      <c r="FJ19" s="824">
        <v>26.216246582524999</v>
      </c>
      <c r="FK19" s="823">
        <v>4</v>
      </c>
      <c r="FL19" s="824">
        <v>14.980712332871429</v>
      </c>
      <c r="FM19" s="823">
        <v>7</v>
      </c>
      <c r="FN19" s="824">
        <v>26.118428416850119</v>
      </c>
      <c r="FO19" s="823">
        <v>27</v>
      </c>
      <c r="FP19" s="836">
        <v>100.4165426956263</v>
      </c>
      <c r="FQ19" s="837">
        <v>7</v>
      </c>
      <c r="FR19" s="836">
        <v>25.929767372944141</v>
      </c>
      <c r="FS19" s="837">
        <v>3</v>
      </c>
      <c r="FT19" s="836">
        <v>11.096316023080337</v>
      </c>
      <c r="FU19" s="836">
        <v>3</v>
      </c>
      <c r="FV19" s="577">
        <v>11.070927743744926</v>
      </c>
      <c r="FW19" s="823">
        <v>5</v>
      </c>
      <c r="FX19" s="836">
        <v>14.523906349851856</v>
      </c>
      <c r="FY19" s="823">
        <v>7</v>
      </c>
      <c r="FZ19" s="824">
        <v>20.317534031869503</v>
      </c>
      <c r="GA19" s="823">
        <v>6</v>
      </c>
      <c r="GB19" s="824">
        <v>18.102824040550328</v>
      </c>
      <c r="GC19" s="823">
        <v>4</v>
      </c>
      <c r="GD19" s="836">
        <v>12.096652251489401</v>
      </c>
      <c r="GE19" s="144">
        <v>29</v>
      </c>
      <c r="GF19" s="144">
        <v>87.828220115690968</v>
      </c>
      <c r="GG19" s="144">
        <v>7</v>
      </c>
      <c r="GH19" s="173">
        <v>21.319364073825913</v>
      </c>
      <c r="GI19" s="170">
        <v>4</v>
      </c>
      <c r="GJ19" s="173">
        <v>12.230545788105795</v>
      </c>
      <c r="GK19" s="144">
        <v>8</v>
      </c>
      <c r="GL19" s="827">
        <v>24.448383350650939</v>
      </c>
    </row>
    <row r="20" spans="1:194" s="144" customFormat="1" ht="20.100000000000001" customHeight="1">
      <c r="A20" s="397" t="s">
        <v>401</v>
      </c>
      <c r="B20" s="832" t="s">
        <v>158</v>
      </c>
      <c r="C20" s="823">
        <v>62</v>
      </c>
      <c r="D20" s="824">
        <v>8.1797432616066601</v>
      </c>
      <c r="E20" s="823">
        <v>135</v>
      </c>
      <c r="F20" s="824">
        <v>17.809673951043184</v>
      </c>
      <c r="G20" s="823">
        <v>80</v>
      </c>
      <c r="H20" s="824">
        <v>10.78094468027761</v>
      </c>
      <c r="I20" s="823">
        <v>80</v>
      </c>
      <c r="J20" s="824">
        <v>10.79547831390822</v>
      </c>
      <c r="K20" s="823">
        <v>58</v>
      </c>
      <c r="L20" s="824">
        <v>7.8284014404258651</v>
      </c>
      <c r="M20" s="823">
        <v>85</v>
      </c>
      <c r="N20" s="824">
        <v>11.456915259263253</v>
      </c>
      <c r="O20" s="823">
        <v>102</v>
      </c>
      <c r="P20" s="824">
        <v>13.806452486176626</v>
      </c>
      <c r="Q20" s="1039">
        <v>106</v>
      </c>
      <c r="R20" s="824">
        <v>14.317600856354618</v>
      </c>
      <c r="S20" s="823">
        <v>24</v>
      </c>
      <c r="T20" s="824">
        <v>9.551022357351501</v>
      </c>
      <c r="U20" s="823">
        <v>66</v>
      </c>
      <c r="V20" s="824">
        <v>26.225964499580783</v>
      </c>
      <c r="W20" s="823">
        <v>41</v>
      </c>
      <c r="X20" s="824">
        <v>16.82410196226477</v>
      </c>
      <c r="Y20" s="823">
        <v>36</v>
      </c>
      <c r="Z20" s="824">
        <v>14.800379876416828</v>
      </c>
      <c r="AA20" s="823">
        <v>30</v>
      </c>
      <c r="AB20" s="824">
        <v>12.340905164257446</v>
      </c>
      <c r="AC20" s="823">
        <v>22</v>
      </c>
      <c r="AD20" s="824">
        <v>8.9887640449438209</v>
      </c>
      <c r="AE20" s="823">
        <v>16</v>
      </c>
      <c r="AF20" s="824">
        <v>6.5896229911946165</v>
      </c>
      <c r="AG20" s="824">
        <v>23</v>
      </c>
      <c r="AH20" s="577">
        <v>9.5120327213925613</v>
      </c>
      <c r="AI20" s="823">
        <v>4</v>
      </c>
      <c r="AJ20" s="824">
        <v>6.0762570256721862</v>
      </c>
      <c r="AK20" s="823">
        <v>6</v>
      </c>
      <c r="AL20" s="824">
        <v>9.1374269005847957</v>
      </c>
      <c r="AM20" s="823">
        <v>4</v>
      </c>
      <c r="AN20" s="824">
        <v>6.0562932457189573</v>
      </c>
      <c r="AO20" s="823">
        <v>3</v>
      </c>
      <c r="AP20" s="824">
        <v>4.5084985197096525</v>
      </c>
      <c r="AQ20" s="823">
        <v>7</v>
      </c>
      <c r="AR20" s="824">
        <v>8.9470780334322484</v>
      </c>
      <c r="AS20" s="823">
        <v>8</v>
      </c>
      <c r="AT20" s="824">
        <v>11.918418425874886</v>
      </c>
      <c r="AU20" s="823">
        <v>2</v>
      </c>
      <c r="AV20" s="824">
        <v>2.9667428130655353</v>
      </c>
      <c r="AW20" s="824">
        <v>1</v>
      </c>
      <c r="AX20" s="577">
        <v>1.4778033930365904</v>
      </c>
      <c r="AY20" s="823">
        <v>6</v>
      </c>
      <c r="AZ20" s="824">
        <v>6.9994517096160802</v>
      </c>
      <c r="BA20" s="823">
        <v>5</v>
      </c>
      <c r="BB20" s="824">
        <v>5.8285927445677519</v>
      </c>
      <c r="BC20" s="823">
        <v>2</v>
      </c>
      <c r="BD20" s="824">
        <v>2.3885445403843168</v>
      </c>
      <c r="BE20" s="823">
        <v>5</v>
      </c>
      <c r="BF20" s="824">
        <v>6.0060781510889019</v>
      </c>
      <c r="BG20" s="823">
        <v>2</v>
      </c>
      <c r="BH20" s="824">
        <v>2.4090000240900005</v>
      </c>
      <c r="BI20" s="155">
        <v>18</v>
      </c>
      <c r="BJ20" s="156">
        <v>2.1771998790444509</v>
      </c>
      <c r="BK20" s="155">
        <v>18</v>
      </c>
      <c r="BL20" s="156">
        <v>21.867217396586284</v>
      </c>
      <c r="BM20" s="156">
        <v>6</v>
      </c>
      <c r="BN20" s="156"/>
      <c r="BO20" s="823">
        <v>3</v>
      </c>
      <c r="BP20" s="824">
        <v>3.2949291041087765</v>
      </c>
      <c r="BQ20" s="823">
        <v>7</v>
      </c>
      <c r="BR20" s="824">
        <v>7.6989067552407562</v>
      </c>
      <c r="BS20" s="823">
        <v>6</v>
      </c>
      <c r="BT20" s="824">
        <v>6.7230657179673932</v>
      </c>
      <c r="BU20" s="823">
        <v>5</v>
      </c>
      <c r="BV20" s="824">
        <v>5.6030570279144305</v>
      </c>
      <c r="BW20" s="823">
        <v>5</v>
      </c>
      <c r="BX20" s="824">
        <v>5.5982264818505501</v>
      </c>
      <c r="BY20" s="823">
        <v>19</v>
      </c>
      <c r="BZ20" s="824">
        <v>21.256838548717315</v>
      </c>
      <c r="CA20" s="823">
        <v>46</v>
      </c>
      <c r="CB20" s="824">
        <v>51.55274630445259</v>
      </c>
      <c r="CC20" s="824">
        <v>55</v>
      </c>
      <c r="CD20" s="577">
        <v>67.03556541452356</v>
      </c>
      <c r="CE20" s="823">
        <v>7</v>
      </c>
      <c r="CF20" s="824">
        <v>14.031430404105196</v>
      </c>
      <c r="CG20" s="823">
        <v>22</v>
      </c>
      <c r="CH20" s="824">
        <v>44.08817635270541</v>
      </c>
      <c r="CI20" s="823">
        <v>11</v>
      </c>
      <c r="CJ20" s="824">
        <v>22.291122054025575</v>
      </c>
      <c r="CK20" s="823">
        <v>0</v>
      </c>
      <c r="CL20" s="824">
        <v>0</v>
      </c>
      <c r="CM20" s="823">
        <v>3</v>
      </c>
      <c r="CN20" s="824">
        <v>6.1189524353430693</v>
      </c>
      <c r="CO20" s="823">
        <v>2</v>
      </c>
      <c r="CP20" s="824">
        <v>4.0854679903582953</v>
      </c>
      <c r="CQ20" s="823">
        <v>1</v>
      </c>
      <c r="CR20" s="824">
        <v>2.0532194480946124</v>
      </c>
      <c r="CS20" s="824">
        <v>3</v>
      </c>
      <c r="CT20" s="577">
        <v>3.3712410662111743</v>
      </c>
      <c r="CU20" s="823">
        <v>11</v>
      </c>
      <c r="CV20" s="824">
        <v>14.210417527904093</v>
      </c>
      <c r="CW20" s="823">
        <v>9</v>
      </c>
      <c r="CX20" s="824">
        <v>11.609607595263281</v>
      </c>
      <c r="CY20" s="823">
        <v>4</v>
      </c>
      <c r="CZ20" s="824">
        <v>5.3263026138830076</v>
      </c>
      <c r="DA20" s="823">
        <v>13</v>
      </c>
      <c r="DB20" s="824">
        <v>17.41320188598371</v>
      </c>
      <c r="DC20" s="823">
        <v>0</v>
      </c>
      <c r="DD20" s="824">
        <v>0</v>
      </c>
      <c r="DE20" s="823">
        <v>2</v>
      </c>
      <c r="DF20" s="824">
        <v>2.7100638220030082</v>
      </c>
      <c r="DG20" s="823">
        <v>2</v>
      </c>
      <c r="DH20" s="824">
        <v>2.7290341947984609</v>
      </c>
      <c r="DI20" s="824">
        <v>1</v>
      </c>
      <c r="DJ20" s="577">
        <v>1.3747783169963843</v>
      </c>
      <c r="DK20" s="823">
        <v>0</v>
      </c>
      <c r="DL20" s="824">
        <v>0</v>
      </c>
      <c r="DM20" s="823">
        <v>2</v>
      </c>
      <c r="DN20" s="824">
        <v>6.8617696503928363</v>
      </c>
      <c r="DO20" s="823">
        <v>0</v>
      </c>
      <c r="DP20" s="824">
        <v>0</v>
      </c>
      <c r="DQ20" s="823">
        <v>0</v>
      </c>
      <c r="DR20" s="824">
        <v>0</v>
      </c>
      <c r="DS20" s="823">
        <v>0</v>
      </c>
      <c r="DT20" s="824">
        <v>0</v>
      </c>
      <c r="DU20" s="823">
        <v>1</v>
      </c>
      <c r="DV20" s="824">
        <v>3.3948940793047253</v>
      </c>
      <c r="DW20" s="823">
        <v>0</v>
      </c>
      <c r="DX20" s="824">
        <v>0</v>
      </c>
      <c r="DY20" s="824">
        <v>3</v>
      </c>
      <c r="DZ20" s="577">
        <v>10.135819987837015</v>
      </c>
      <c r="EA20" s="823">
        <v>1</v>
      </c>
      <c r="EB20" s="824">
        <v>4.6065966463976418</v>
      </c>
      <c r="EC20" s="823">
        <v>1</v>
      </c>
      <c r="ED20" s="824">
        <v>4.6085073044840774</v>
      </c>
      <c r="EE20" s="823">
        <v>4</v>
      </c>
      <c r="EF20" s="824">
        <v>18.510805682817345</v>
      </c>
      <c r="EG20" s="823">
        <v>1</v>
      </c>
      <c r="EH20" s="824">
        <v>4.6326322616510698</v>
      </c>
      <c r="EI20" s="823">
        <v>0</v>
      </c>
      <c r="EJ20" s="824">
        <v>0</v>
      </c>
      <c r="EK20" s="823">
        <v>1</v>
      </c>
      <c r="EL20" s="824">
        <v>4.6347793845012975</v>
      </c>
      <c r="EM20" s="823">
        <v>0</v>
      </c>
      <c r="EN20" s="824">
        <v>0</v>
      </c>
      <c r="EO20" s="824">
        <v>1</v>
      </c>
      <c r="EP20" s="577">
        <v>4.6853769385747084</v>
      </c>
      <c r="EQ20" s="823">
        <v>0</v>
      </c>
      <c r="ER20" s="824">
        <v>0</v>
      </c>
      <c r="ES20" s="823">
        <v>0</v>
      </c>
      <c r="ET20" s="824">
        <v>0</v>
      </c>
      <c r="EU20" s="823">
        <v>1</v>
      </c>
      <c r="EV20" s="824">
        <v>4.120652711389484</v>
      </c>
      <c r="EW20" s="823">
        <v>0</v>
      </c>
      <c r="EX20" s="824">
        <v>0</v>
      </c>
      <c r="EY20" s="830">
        <v>0</v>
      </c>
      <c r="EZ20" s="824">
        <v>0</v>
      </c>
      <c r="FA20" s="823">
        <v>1</v>
      </c>
      <c r="FB20" s="824">
        <v>4.1044163519947459</v>
      </c>
      <c r="FC20" s="823">
        <v>3</v>
      </c>
      <c r="FD20" s="824">
        <v>12.342631449024932</v>
      </c>
      <c r="FE20" s="824"/>
      <c r="FF20" s="577">
        <v>0</v>
      </c>
      <c r="FG20" s="823">
        <v>2</v>
      </c>
      <c r="FH20" s="824">
        <v>7.4763560240738665</v>
      </c>
      <c r="FI20" s="823">
        <v>7</v>
      </c>
      <c r="FJ20" s="824">
        <v>26.216246582524999</v>
      </c>
      <c r="FK20" s="823">
        <v>3</v>
      </c>
      <c r="FL20" s="824">
        <v>11.23553424965357</v>
      </c>
      <c r="FM20" s="823">
        <v>9</v>
      </c>
      <c r="FN20" s="824">
        <v>33.580836535950148</v>
      </c>
      <c r="FO20" s="823">
        <v>7</v>
      </c>
      <c r="FP20" s="836">
        <v>26.033918476643855</v>
      </c>
      <c r="FQ20" s="837">
        <v>3</v>
      </c>
      <c r="FR20" s="836">
        <v>11.112757445547489</v>
      </c>
      <c r="FS20" s="837">
        <v>4</v>
      </c>
      <c r="FT20" s="836">
        <v>14.795088030773783</v>
      </c>
      <c r="FU20" s="836"/>
      <c r="FV20" s="577">
        <v>0</v>
      </c>
      <c r="FW20" s="823">
        <v>4</v>
      </c>
      <c r="FX20" s="836">
        <v>11.619125079881485</v>
      </c>
      <c r="FY20" s="823">
        <v>10</v>
      </c>
      <c r="FZ20" s="824">
        <v>29.025048616956433</v>
      </c>
      <c r="GA20" s="823">
        <v>4</v>
      </c>
      <c r="GB20" s="824">
        <v>12.068549360366884</v>
      </c>
      <c r="GC20" s="823">
        <v>8</v>
      </c>
      <c r="GD20" s="836">
        <v>24.193304502978801</v>
      </c>
      <c r="GE20" s="144">
        <v>4</v>
      </c>
      <c r="GF20" s="144">
        <v>12.114237257336685</v>
      </c>
      <c r="GG20" s="144">
        <v>8</v>
      </c>
      <c r="GH20" s="173">
        <v>24.364987512943898</v>
      </c>
      <c r="GI20" s="170">
        <v>10</v>
      </c>
      <c r="GJ20" s="173">
        <v>30.576364470264487</v>
      </c>
      <c r="GK20" s="144">
        <v>13</v>
      </c>
      <c r="GL20" s="827">
        <v>39.728622944807775</v>
      </c>
    </row>
    <row r="21" spans="1:194" s="144" customFormat="1" ht="20.100000000000001" customHeight="1">
      <c r="A21" s="397" t="s">
        <v>402</v>
      </c>
      <c r="B21" s="832" t="s">
        <v>158</v>
      </c>
      <c r="C21" s="823">
        <v>112</v>
      </c>
      <c r="D21" s="824">
        <v>14.776310408063644</v>
      </c>
      <c r="E21" s="823">
        <v>139</v>
      </c>
      <c r="F21" s="824">
        <v>18.337367994037056</v>
      </c>
      <c r="G21" s="823">
        <v>137</v>
      </c>
      <c r="H21" s="824">
        <v>18.462367764975404</v>
      </c>
      <c r="I21" s="823">
        <v>87</v>
      </c>
      <c r="J21" s="824">
        <v>11.740082666375189</v>
      </c>
      <c r="K21" s="823">
        <v>87</v>
      </c>
      <c r="L21" s="824">
        <v>11.742602160638798</v>
      </c>
      <c r="M21" s="823">
        <v>112</v>
      </c>
      <c r="N21" s="824">
        <v>15.096170694558641</v>
      </c>
      <c r="O21" s="823">
        <v>99</v>
      </c>
      <c r="P21" s="824">
        <v>13.400380354230258</v>
      </c>
      <c r="Q21" s="1039">
        <v>97</v>
      </c>
      <c r="R21" s="824">
        <v>13.101955500626394</v>
      </c>
      <c r="S21" s="823">
        <v>31</v>
      </c>
      <c r="T21" s="824">
        <v>12.336737211579022</v>
      </c>
      <c r="U21" s="823">
        <v>47</v>
      </c>
      <c r="V21" s="824">
        <v>18.676065628489344</v>
      </c>
      <c r="W21" s="823">
        <v>45</v>
      </c>
      <c r="X21" s="824">
        <v>18.465477763461333</v>
      </c>
      <c r="Y21" s="823">
        <v>46</v>
      </c>
      <c r="Z21" s="824">
        <v>18.911596508754837</v>
      </c>
      <c r="AA21" s="823">
        <v>44</v>
      </c>
      <c r="AB21" s="824">
        <v>18.099994240910924</v>
      </c>
      <c r="AC21" s="823">
        <v>27</v>
      </c>
      <c r="AD21" s="824">
        <v>11.031664964249234</v>
      </c>
      <c r="AE21" s="823">
        <v>33</v>
      </c>
      <c r="AF21" s="824">
        <v>13.591097419338896</v>
      </c>
      <c r="AG21" s="824">
        <v>39</v>
      </c>
      <c r="AH21" s="577">
        <v>16.129098962361301</v>
      </c>
      <c r="AI21" s="823">
        <v>10</v>
      </c>
      <c r="AJ21" s="824">
        <v>15.190642564180465</v>
      </c>
      <c r="AK21" s="823">
        <v>20</v>
      </c>
      <c r="AL21" s="824">
        <v>30.458089668615983</v>
      </c>
      <c r="AM21" s="823">
        <v>10</v>
      </c>
      <c r="AN21" s="824">
        <v>15.140733114297394</v>
      </c>
      <c r="AO21" s="823">
        <v>4</v>
      </c>
      <c r="AP21" s="824">
        <v>6.0113313596128704</v>
      </c>
      <c r="AQ21" s="823">
        <v>5</v>
      </c>
      <c r="AR21" s="824">
        <v>8.9470780334322484</v>
      </c>
      <c r="AS21" s="823">
        <v>9</v>
      </c>
      <c r="AT21" s="824">
        <v>13.408220729109246</v>
      </c>
      <c r="AU21" s="823">
        <v>7</v>
      </c>
      <c r="AV21" s="824">
        <v>10.383599845729375</v>
      </c>
      <c r="AW21" s="824">
        <v>2</v>
      </c>
      <c r="AX21" s="577">
        <v>2.9556067860731807</v>
      </c>
      <c r="AY21" s="823">
        <v>11</v>
      </c>
      <c r="AZ21" s="824">
        <v>12.832328134296146</v>
      </c>
      <c r="BA21" s="823">
        <v>13</v>
      </c>
      <c r="BB21" s="824">
        <v>15.154341135876154</v>
      </c>
      <c r="BC21" s="823">
        <v>16</v>
      </c>
      <c r="BD21" s="824">
        <v>19.108356323074535</v>
      </c>
      <c r="BE21" s="823">
        <v>6</v>
      </c>
      <c r="BF21" s="824">
        <v>7.2072937813066824</v>
      </c>
      <c r="BG21" s="823">
        <v>5</v>
      </c>
      <c r="BH21" s="824">
        <v>6.022500060225001</v>
      </c>
      <c r="BI21" s="823">
        <v>25</v>
      </c>
      <c r="BJ21" s="824">
        <v>3.0238887208950711</v>
      </c>
      <c r="BK21" s="823">
        <v>10</v>
      </c>
      <c r="BL21" s="824">
        <v>12.148454109214603</v>
      </c>
      <c r="BM21" s="824">
        <v>14</v>
      </c>
      <c r="BN21" s="824"/>
      <c r="BO21" s="823">
        <v>6</v>
      </c>
      <c r="BP21" s="824">
        <v>6.589858208217553</v>
      </c>
      <c r="BQ21" s="823">
        <v>9</v>
      </c>
      <c r="BR21" s="824">
        <v>9.8985943995952574</v>
      </c>
      <c r="BS21" s="823">
        <v>13</v>
      </c>
      <c r="BT21" s="824">
        <v>14.566642388929353</v>
      </c>
      <c r="BU21" s="823">
        <v>6</v>
      </c>
      <c r="BV21" s="824">
        <v>6.7236684334973162</v>
      </c>
      <c r="BW21" s="823">
        <v>4</v>
      </c>
      <c r="BX21" s="824">
        <v>4.47858118548044</v>
      </c>
      <c r="BY21" s="823">
        <v>14</v>
      </c>
      <c r="BZ21" s="824">
        <v>15.662933667475917</v>
      </c>
      <c r="CA21" s="823">
        <v>31</v>
      </c>
      <c r="CB21" s="824">
        <v>34.742068161696309</v>
      </c>
      <c r="CC21" s="824">
        <v>28</v>
      </c>
      <c r="CD21" s="577">
        <v>34.127196938302902</v>
      </c>
      <c r="CE21" s="823">
        <v>9</v>
      </c>
      <c r="CF21" s="824">
        <v>18.040410519563824</v>
      </c>
      <c r="CG21" s="823">
        <v>18</v>
      </c>
      <c r="CH21" s="824">
        <v>36.072144288577157</v>
      </c>
      <c r="CI21" s="823">
        <v>11</v>
      </c>
      <c r="CJ21" s="824">
        <v>22.291122054025575</v>
      </c>
      <c r="CK21" s="823">
        <v>1</v>
      </c>
      <c r="CL21" s="824">
        <v>2.033429582333564</v>
      </c>
      <c r="CM21" s="823">
        <v>1</v>
      </c>
      <c r="CN21" s="824">
        <v>2.0396508117810228</v>
      </c>
      <c r="CO21" s="823">
        <v>1</v>
      </c>
      <c r="CP21" s="824">
        <v>2.0427339951791477</v>
      </c>
      <c r="CQ21" s="823">
        <v>0</v>
      </c>
      <c r="CR21" s="824">
        <v>0</v>
      </c>
      <c r="CS21" s="824">
        <v>2</v>
      </c>
      <c r="CT21" s="577">
        <v>2.2474940441407827</v>
      </c>
      <c r="CU21" s="823">
        <v>28</v>
      </c>
      <c r="CV21" s="824">
        <v>36.171971889210418</v>
      </c>
      <c r="CW21" s="823">
        <v>12</v>
      </c>
      <c r="CX21" s="824">
        <v>15.479476793684373</v>
      </c>
      <c r="CY21" s="823">
        <v>20</v>
      </c>
      <c r="CZ21" s="824">
        <v>26.631513069415039</v>
      </c>
      <c r="DA21" s="823">
        <v>9</v>
      </c>
      <c r="DB21" s="824">
        <v>12.055293613373339</v>
      </c>
      <c r="DC21" s="823">
        <v>8</v>
      </c>
      <c r="DD21" s="824">
        <v>10.779346771585642</v>
      </c>
      <c r="DE21" s="823">
        <v>14</v>
      </c>
      <c r="DF21" s="824">
        <v>18.970446754021058</v>
      </c>
      <c r="DG21" s="823">
        <v>4</v>
      </c>
      <c r="DH21" s="824">
        <v>5.4580683895969218</v>
      </c>
      <c r="DI21" s="824">
        <v>1</v>
      </c>
      <c r="DJ21" s="577">
        <v>1.3747783169963843</v>
      </c>
      <c r="DK21" s="823">
        <v>2</v>
      </c>
      <c r="DL21" s="824">
        <v>6.841115101761587</v>
      </c>
      <c r="DM21" s="823">
        <v>1</v>
      </c>
      <c r="DN21" s="824">
        <v>3.4308848251964181</v>
      </c>
      <c r="DO21" s="823">
        <v>1</v>
      </c>
      <c r="DP21" s="824">
        <v>3.4294728900168043</v>
      </c>
      <c r="DQ21" s="823">
        <v>1</v>
      </c>
      <c r="DR21" s="824">
        <v>3.4232507188826511</v>
      </c>
      <c r="DS21" s="823">
        <v>0</v>
      </c>
      <c r="DT21" s="824">
        <v>0</v>
      </c>
      <c r="DU21" s="823">
        <v>1</v>
      </c>
      <c r="DV21" s="824">
        <v>3.3948940793047253</v>
      </c>
      <c r="DW21" s="823">
        <v>5</v>
      </c>
      <c r="DX21" s="824">
        <v>16.922191762277048</v>
      </c>
      <c r="DY21" s="824">
        <v>2</v>
      </c>
      <c r="DZ21" s="577">
        <v>6.7572133252246767</v>
      </c>
      <c r="EA21" s="823">
        <v>7</v>
      </c>
      <c r="EB21" s="824">
        <v>32.246176524783493</v>
      </c>
      <c r="EC21" s="823">
        <v>11</v>
      </c>
      <c r="ED21" s="824">
        <v>50.693580349324854</v>
      </c>
      <c r="EE21" s="823">
        <v>9</v>
      </c>
      <c r="EF21" s="824">
        <v>41.649312786339024</v>
      </c>
      <c r="EG21" s="823">
        <v>4</v>
      </c>
      <c r="EH21" s="824">
        <v>18.530529046604279</v>
      </c>
      <c r="EI21" s="823">
        <v>4</v>
      </c>
      <c r="EJ21" s="824">
        <v>18.594272963927111</v>
      </c>
      <c r="EK21" s="823">
        <v>8</v>
      </c>
      <c r="EL21" s="824">
        <v>37.07823507601038</v>
      </c>
      <c r="EM21" s="823">
        <v>3</v>
      </c>
      <c r="EN21" s="824">
        <v>13.99449549843728</v>
      </c>
      <c r="EO21" s="824"/>
      <c r="EP21" s="577">
        <v>0</v>
      </c>
      <c r="EQ21" s="823">
        <v>2</v>
      </c>
      <c r="ER21" s="824">
        <v>8.1063553826199737</v>
      </c>
      <c r="ES21" s="823">
        <v>2</v>
      </c>
      <c r="ET21" s="824">
        <v>8.1294203723274538</v>
      </c>
      <c r="EU21" s="823">
        <v>1</v>
      </c>
      <c r="EV21" s="824">
        <v>4.120652711389484</v>
      </c>
      <c r="EW21" s="823">
        <v>2</v>
      </c>
      <c r="EX21" s="824">
        <v>8.234858154568288</v>
      </c>
      <c r="EY21" s="830">
        <v>2</v>
      </c>
      <c r="EZ21" s="824">
        <v>8.2186151633449764</v>
      </c>
      <c r="FA21" s="823">
        <v>3</v>
      </c>
      <c r="FB21" s="824">
        <v>12.31324905598424</v>
      </c>
      <c r="FC21" s="823">
        <v>2</v>
      </c>
      <c r="FD21" s="824">
        <v>8.2284209660166212</v>
      </c>
      <c r="FE21" s="824">
        <v>2</v>
      </c>
      <c r="FF21" s="577">
        <v>8.2149018319231093</v>
      </c>
      <c r="FG21" s="823">
        <v>1</v>
      </c>
      <c r="FH21" s="824">
        <v>3.7381780120369332</v>
      </c>
      <c r="FI21" s="823">
        <v>1</v>
      </c>
      <c r="FJ21" s="824">
        <v>3.7451780832178572</v>
      </c>
      <c r="FK21" s="823">
        <v>4</v>
      </c>
      <c r="FL21" s="824">
        <v>14.980712332871429</v>
      </c>
      <c r="FM21" s="823">
        <v>5</v>
      </c>
      <c r="FN21" s="824">
        <v>18.656020297750082</v>
      </c>
      <c r="FO21" s="823">
        <v>6</v>
      </c>
      <c r="FP21" s="836">
        <v>22.314787265694733</v>
      </c>
      <c r="FQ21" s="837">
        <v>5</v>
      </c>
      <c r="FR21" s="836">
        <v>18.521262409245814</v>
      </c>
      <c r="FS21" s="837">
        <v>0</v>
      </c>
      <c r="FT21" s="836">
        <v>0</v>
      </c>
      <c r="FU21" s="836">
        <v>2</v>
      </c>
      <c r="FV21" s="577">
        <v>7.3806184958299506</v>
      </c>
      <c r="FW21" s="823">
        <v>5</v>
      </c>
      <c r="FX21" s="836">
        <v>14.523906349851856</v>
      </c>
      <c r="FY21" s="823">
        <v>5</v>
      </c>
      <c r="FZ21" s="824">
        <v>14.512524308478216</v>
      </c>
      <c r="GA21" s="823">
        <v>7</v>
      </c>
      <c r="GB21" s="824">
        <v>21.119961380642046</v>
      </c>
      <c r="GC21" s="823">
        <v>3</v>
      </c>
      <c r="GD21" s="836">
        <v>9.07248918861705</v>
      </c>
      <c r="GE21" s="144">
        <v>8</v>
      </c>
      <c r="GF21" s="144">
        <v>24.228474514673369</v>
      </c>
      <c r="GG21" s="144">
        <v>5</v>
      </c>
      <c r="GH21" s="173">
        <v>15.228117195589938</v>
      </c>
      <c r="GI21" s="170">
        <v>4</v>
      </c>
      <c r="GJ21" s="173">
        <v>12.230545788105795</v>
      </c>
      <c r="GK21" s="144">
        <v>5</v>
      </c>
      <c r="GL21" s="827">
        <v>15.280239594156836</v>
      </c>
    </row>
    <row r="22" spans="1:194" s="144" customFormat="1" ht="20.100000000000001" customHeight="1">
      <c r="A22" s="85" t="s">
        <v>69</v>
      </c>
      <c r="B22" s="259"/>
      <c r="C22" s="85"/>
      <c r="D22" s="85"/>
      <c r="E22" s="148"/>
      <c r="F22" s="85"/>
      <c r="G22" s="148"/>
      <c r="H22" s="85"/>
      <c r="I22" s="85"/>
      <c r="J22" s="85"/>
      <c r="K22" s="85"/>
      <c r="L22" s="85"/>
      <c r="M22" s="85"/>
      <c r="N22" s="85"/>
      <c r="O22" s="85"/>
      <c r="P22" s="85"/>
      <c r="Q22" s="85"/>
      <c r="R22" s="85"/>
      <c r="S22" s="85"/>
      <c r="T22" s="85"/>
      <c r="U22" s="85"/>
      <c r="V22" s="85"/>
      <c r="W22" s="148"/>
      <c r="X22" s="85"/>
      <c r="Y22" s="148"/>
      <c r="Z22" s="85"/>
      <c r="AA22" s="85"/>
      <c r="AB22" s="85"/>
      <c r="AC22" s="85"/>
      <c r="AD22" s="85"/>
      <c r="AE22" s="85"/>
      <c r="AF22" s="85"/>
      <c r="AG22" s="85"/>
      <c r="AH22" s="85"/>
      <c r="AI22" s="85"/>
      <c r="AJ22" s="85"/>
      <c r="AK22" s="85"/>
      <c r="AL22" s="85"/>
      <c r="AM22" s="85"/>
      <c r="AN22" s="85"/>
      <c r="AO22" s="148"/>
      <c r="AP22" s="85"/>
      <c r="AQ22" s="85"/>
      <c r="AR22" s="85"/>
      <c r="AS22" s="85"/>
      <c r="AT22" s="85"/>
      <c r="AU22" s="85"/>
      <c r="AV22" s="85"/>
      <c r="AW22" s="85"/>
      <c r="AX22" s="85"/>
      <c r="AY22" s="85"/>
      <c r="AZ22" s="85"/>
      <c r="BA22" s="85"/>
      <c r="BB22" s="85"/>
      <c r="BC22" s="148"/>
      <c r="BD22" s="85"/>
      <c r="BE22" s="148"/>
      <c r="BF22" s="85"/>
      <c r="BG22" s="85"/>
      <c r="BH22" s="85"/>
      <c r="BO22" s="85"/>
      <c r="BP22" s="85"/>
      <c r="BQ22" s="85"/>
      <c r="BR22" s="85"/>
      <c r="BS22" s="148"/>
      <c r="BT22" s="85"/>
      <c r="BU22" s="148"/>
      <c r="BV22" s="85"/>
      <c r="BW22" s="85"/>
      <c r="BX22" s="85"/>
      <c r="BY22" s="85"/>
      <c r="BZ22" s="85"/>
      <c r="CA22" s="85"/>
      <c r="CB22" s="85"/>
      <c r="CC22" s="85"/>
      <c r="CD22" s="85"/>
      <c r="CE22" s="85"/>
      <c r="CF22" s="85"/>
      <c r="CG22" s="85"/>
      <c r="CH22" s="85"/>
      <c r="CI22" s="148"/>
      <c r="CJ22" s="85"/>
      <c r="CK22" s="148"/>
      <c r="CL22" s="85"/>
      <c r="CM22" s="85"/>
      <c r="CN22" s="85"/>
      <c r="CO22" s="85"/>
      <c r="CP22" s="85"/>
      <c r="CQ22" s="85"/>
      <c r="CR22" s="85"/>
      <c r="CS22" s="85"/>
      <c r="CT22" s="577">
        <v>0</v>
      </c>
      <c r="CU22" s="85"/>
      <c r="CV22" s="85"/>
      <c r="CW22" s="85"/>
      <c r="CX22" s="85"/>
      <c r="CY22" s="148"/>
      <c r="CZ22" s="85"/>
      <c r="DA22" s="148"/>
      <c r="DB22" s="85"/>
      <c r="DC22" s="85"/>
      <c r="DD22" s="85"/>
      <c r="DE22" s="85"/>
      <c r="DF22" s="85"/>
      <c r="DG22" s="85"/>
      <c r="DH22" s="85"/>
      <c r="DI22" s="85"/>
      <c r="DJ22" s="577">
        <v>0</v>
      </c>
      <c r="DK22" s="85"/>
      <c r="DL22" s="85"/>
      <c r="DM22" s="85"/>
      <c r="DN22" s="85"/>
      <c r="DO22" s="148"/>
      <c r="DP22" s="85"/>
      <c r="DQ22" s="148"/>
      <c r="DR22" s="85"/>
      <c r="DS22" s="85"/>
      <c r="DT22" s="85"/>
      <c r="DU22" s="85"/>
      <c r="DV22" s="85"/>
      <c r="DW22" s="85"/>
      <c r="DX22" s="85"/>
      <c r="DY22" s="85"/>
      <c r="DZ22" s="577">
        <v>0</v>
      </c>
      <c r="EA22" s="85"/>
      <c r="EB22" s="85"/>
      <c r="EC22" s="85"/>
      <c r="ED22" s="85"/>
      <c r="EE22" s="148"/>
      <c r="EF22" s="85"/>
      <c r="EG22" s="148"/>
      <c r="EH22" s="85"/>
      <c r="EI22" s="85"/>
      <c r="EJ22" s="85"/>
      <c r="EK22" s="85"/>
      <c r="EL22" s="85"/>
      <c r="EM22" s="85"/>
      <c r="EN22" s="85"/>
      <c r="EO22" s="85"/>
      <c r="EP22" s="577">
        <v>0</v>
      </c>
      <c r="EQ22" s="85"/>
      <c r="ER22" s="85"/>
      <c r="ES22" s="85"/>
      <c r="ET22" s="85"/>
      <c r="EU22" s="148"/>
      <c r="EV22" s="85"/>
      <c r="EW22" s="148"/>
      <c r="EX22" s="85"/>
      <c r="EY22" s="85"/>
      <c r="EZ22" s="85"/>
      <c r="FA22" s="85"/>
      <c r="FB22" s="85"/>
      <c r="FC22" s="85"/>
      <c r="FD22" s="85"/>
      <c r="FE22" s="85"/>
      <c r="FF22" s="577">
        <v>0</v>
      </c>
      <c r="FG22" s="85"/>
      <c r="FH22" s="85"/>
      <c r="FI22" s="85"/>
      <c r="FJ22" s="85"/>
      <c r="FK22" s="148"/>
      <c r="FL22" s="85"/>
      <c r="FM22" s="148"/>
      <c r="FN22" s="85"/>
      <c r="FO22" s="85"/>
      <c r="FP22" s="85"/>
      <c r="FQ22" s="85"/>
      <c r="FR22" s="85"/>
      <c r="FS22" s="85"/>
      <c r="FT22" s="85"/>
      <c r="FU22" s="85"/>
      <c r="FV22" s="577">
        <v>0</v>
      </c>
      <c r="FW22" s="85"/>
      <c r="FX22" s="85"/>
      <c r="FY22" s="85"/>
      <c r="FZ22" s="85"/>
      <c r="GA22" s="148"/>
      <c r="GB22" s="85"/>
      <c r="GC22" s="148"/>
      <c r="GD22" s="85"/>
      <c r="GE22" s="85"/>
      <c r="GF22" s="85"/>
      <c r="GG22" s="85"/>
      <c r="GL22" s="827">
        <v>0</v>
      </c>
    </row>
    <row r="23" spans="1:194" s="144" customFormat="1" ht="20.100000000000001" customHeight="1">
      <c r="A23" s="88" t="s">
        <v>54</v>
      </c>
      <c r="B23" s="842"/>
      <c r="C23" s="88"/>
      <c r="D23" s="88"/>
      <c r="E23" s="843"/>
      <c r="F23" s="88"/>
      <c r="G23" s="843"/>
      <c r="H23" s="88"/>
      <c r="I23" s="88"/>
      <c r="J23" s="88"/>
      <c r="K23" s="85"/>
      <c r="L23" s="85"/>
      <c r="M23" s="85"/>
      <c r="N23" s="85"/>
      <c r="O23" s="85"/>
      <c r="P23" s="85"/>
      <c r="Q23" s="85"/>
      <c r="R23" s="85"/>
      <c r="S23" s="85"/>
      <c r="T23" s="85"/>
      <c r="U23" s="85"/>
      <c r="V23" s="85"/>
      <c r="W23" s="148"/>
      <c r="X23" s="85"/>
      <c r="Y23" s="148"/>
      <c r="Z23" s="85"/>
      <c r="AA23" s="85"/>
      <c r="AB23" s="85"/>
      <c r="AC23" s="85"/>
      <c r="AD23" s="85"/>
      <c r="AE23" s="85"/>
      <c r="AF23" s="85"/>
      <c r="AG23" s="85"/>
      <c r="AH23" s="85"/>
      <c r="AI23" s="85"/>
      <c r="AJ23" s="85"/>
      <c r="AK23" s="85"/>
      <c r="AL23" s="85"/>
      <c r="AM23" s="85"/>
      <c r="AN23" s="85"/>
      <c r="AO23" s="148"/>
      <c r="AP23" s="85"/>
      <c r="AQ23" s="85"/>
      <c r="AR23" s="85"/>
      <c r="AS23" s="85"/>
      <c r="AT23" s="85"/>
      <c r="AU23" s="85"/>
      <c r="AV23" s="85"/>
      <c r="AW23" s="85"/>
      <c r="AX23" s="85"/>
      <c r="AY23" s="85"/>
      <c r="AZ23" s="85"/>
      <c r="BA23" s="85"/>
      <c r="BB23" s="85"/>
      <c r="BC23" s="148"/>
      <c r="BD23" s="85"/>
      <c r="BE23" s="148"/>
      <c r="BF23" s="85"/>
      <c r="BG23" s="85"/>
      <c r="BH23" s="85"/>
      <c r="BO23" s="85"/>
      <c r="BP23" s="85"/>
      <c r="BQ23" s="85"/>
      <c r="BR23" s="85"/>
      <c r="BS23" s="148"/>
      <c r="BT23" s="85"/>
      <c r="BU23" s="148"/>
      <c r="BV23" s="85"/>
      <c r="BW23" s="85"/>
      <c r="BX23" s="85"/>
      <c r="BY23" s="85"/>
      <c r="BZ23" s="85"/>
      <c r="CA23" s="85"/>
      <c r="CB23" s="85"/>
      <c r="CC23" s="85"/>
      <c r="CD23" s="85"/>
      <c r="CE23" s="85"/>
      <c r="CF23" s="85"/>
      <c r="CG23" s="85"/>
      <c r="CH23" s="85"/>
      <c r="CI23" s="148"/>
      <c r="CJ23" s="85"/>
      <c r="CK23" s="148"/>
      <c r="CL23" s="85"/>
      <c r="CM23" s="85"/>
      <c r="CN23" s="85"/>
      <c r="CO23" s="85"/>
      <c r="CP23" s="85"/>
      <c r="CQ23" s="85"/>
      <c r="CR23" s="85"/>
      <c r="CS23" s="85"/>
      <c r="CT23" s="577">
        <v>0</v>
      </c>
      <c r="CU23" s="85"/>
      <c r="CV23" s="85"/>
      <c r="CW23" s="85"/>
      <c r="CX23" s="85"/>
      <c r="CY23" s="148"/>
      <c r="CZ23" s="85"/>
      <c r="DA23" s="148"/>
      <c r="DB23" s="85"/>
      <c r="DC23" s="85"/>
      <c r="DD23" s="85"/>
      <c r="DE23" s="85"/>
      <c r="DF23" s="85"/>
      <c r="DG23" s="85"/>
      <c r="DH23" s="85"/>
      <c r="DI23" s="85"/>
      <c r="DJ23" s="577">
        <v>0</v>
      </c>
      <c r="DK23" s="85"/>
      <c r="DL23" s="85"/>
      <c r="DM23" s="85"/>
      <c r="DN23" s="85"/>
      <c r="DO23" s="148"/>
      <c r="DP23" s="85"/>
      <c r="DQ23" s="148"/>
      <c r="DR23" s="85"/>
      <c r="DS23" s="85"/>
      <c r="DT23" s="85"/>
      <c r="DU23" s="85"/>
      <c r="DV23" s="85"/>
      <c r="DW23" s="85"/>
      <c r="DX23" s="85"/>
      <c r="DY23" s="85"/>
      <c r="DZ23" s="577">
        <v>0</v>
      </c>
      <c r="EA23" s="85"/>
      <c r="EB23" s="85"/>
      <c r="EC23" s="85"/>
      <c r="ED23" s="85"/>
      <c r="EE23" s="148"/>
      <c r="EF23" s="85"/>
      <c r="EG23" s="148"/>
      <c r="EH23" s="85"/>
      <c r="EI23" s="85"/>
      <c r="EJ23" s="85"/>
      <c r="EK23" s="85"/>
      <c r="EL23" s="85"/>
      <c r="EM23" s="85"/>
      <c r="EN23" s="85"/>
      <c r="EO23" s="85"/>
      <c r="EP23" s="577">
        <v>0</v>
      </c>
      <c r="EQ23" s="85"/>
      <c r="ER23" s="85"/>
      <c r="ES23" s="85"/>
      <c r="ET23" s="85"/>
      <c r="EU23" s="148"/>
      <c r="EV23" s="85"/>
      <c r="EW23" s="148"/>
      <c r="EX23" s="85"/>
      <c r="EY23" s="85"/>
      <c r="EZ23" s="85"/>
      <c r="FA23" s="85"/>
      <c r="FB23" s="85"/>
      <c r="FC23" s="85"/>
      <c r="FD23" s="85"/>
      <c r="FE23" s="85"/>
      <c r="FF23" s="577">
        <v>0</v>
      </c>
      <c r="FG23" s="85"/>
      <c r="FH23" s="85"/>
      <c r="FI23" s="85"/>
      <c r="FJ23" s="85"/>
      <c r="FK23" s="148"/>
      <c r="FL23" s="85"/>
      <c r="FM23" s="148"/>
      <c r="FN23" s="85"/>
      <c r="FO23" s="85"/>
      <c r="FP23" s="85"/>
      <c r="FQ23" s="85"/>
      <c r="FR23" s="85"/>
      <c r="FS23" s="85"/>
      <c r="FT23" s="85"/>
      <c r="FU23" s="85"/>
      <c r="FV23" s="577">
        <v>0</v>
      </c>
      <c r="FW23" s="85"/>
      <c r="FX23" s="85"/>
      <c r="FY23" s="85"/>
      <c r="FZ23" s="85"/>
      <c r="GA23" s="148"/>
      <c r="GB23" s="85"/>
      <c r="GC23" s="148"/>
      <c r="GD23" s="85"/>
      <c r="GE23" s="85"/>
      <c r="GF23" s="85"/>
      <c r="GG23" s="85"/>
      <c r="GL23" s="827">
        <v>0</v>
      </c>
    </row>
    <row r="24" spans="1:194" s="144" customFormat="1" ht="20.100000000000001" customHeight="1">
      <c r="A24" s="88" t="s">
        <v>55</v>
      </c>
      <c r="B24" s="842"/>
      <c r="C24" s="88"/>
      <c r="D24" s="88"/>
      <c r="E24" s="843"/>
      <c r="F24" s="88"/>
      <c r="G24" s="843"/>
      <c r="H24" s="88"/>
      <c r="I24" s="88"/>
      <c r="J24" s="88"/>
      <c r="K24" s="85"/>
      <c r="L24" s="85"/>
      <c r="M24" s="85"/>
      <c r="N24" s="85"/>
      <c r="O24" s="85"/>
      <c r="P24" s="85"/>
      <c r="Q24" s="85"/>
      <c r="R24" s="85"/>
      <c r="S24" s="85"/>
      <c r="T24" s="85"/>
      <c r="U24" s="85"/>
      <c r="V24" s="85"/>
      <c r="W24" s="148"/>
      <c r="X24" s="85"/>
      <c r="Y24" s="148"/>
      <c r="Z24" s="85"/>
      <c r="AA24" s="85"/>
      <c r="AB24" s="85"/>
      <c r="AC24" s="85"/>
      <c r="AD24" s="85"/>
      <c r="AE24" s="85"/>
      <c r="AF24" s="85"/>
      <c r="AG24" s="85"/>
      <c r="AH24" s="85"/>
      <c r="AI24" s="85"/>
      <c r="AJ24" s="85"/>
      <c r="AK24" s="85"/>
      <c r="AL24" s="85"/>
      <c r="AM24" s="85"/>
      <c r="AN24" s="85"/>
      <c r="AO24" s="148"/>
      <c r="AP24" s="85"/>
      <c r="AQ24" s="85"/>
      <c r="AR24" s="85"/>
      <c r="AS24" s="85"/>
      <c r="AT24" s="85"/>
      <c r="AU24" s="85"/>
      <c r="AV24" s="85"/>
      <c r="AW24" s="85"/>
      <c r="AX24" s="85"/>
      <c r="AY24" s="85"/>
      <c r="AZ24" s="85"/>
      <c r="BA24" s="85"/>
      <c r="BB24" s="85"/>
      <c r="BC24" s="148"/>
      <c r="BD24" s="85"/>
      <c r="BE24" s="148"/>
      <c r="BF24" s="85"/>
      <c r="BG24" s="85"/>
      <c r="BH24" s="85"/>
      <c r="BO24" s="85"/>
      <c r="BP24" s="85"/>
      <c r="BQ24" s="85"/>
      <c r="BR24" s="85"/>
      <c r="BS24" s="148"/>
      <c r="BT24" s="85"/>
      <c r="BU24" s="148"/>
      <c r="BV24" s="85"/>
      <c r="BW24" s="85"/>
      <c r="BX24" s="85"/>
      <c r="BY24" s="85"/>
      <c r="BZ24" s="85"/>
      <c r="CA24" s="85"/>
      <c r="CB24" s="85"/>
      <c r="CC24" s="85"/>
      <c r="CD24" s="85"/>
      <c r="CE24" s="85"/>
      <c r="CF24" s="85"/>
      <c r="CG24" s="85"/>
      <c r="CH24" s="85"/>
      <c r="CI24" s="148"/>
      <c r="CJ24" s="85"/>
      <c r="CK24" s="148"/>
      <c r="CL24" s="85"/>
      <c r="CM24" s="85"/>
      <c r="CN24" s="85"/>
      <c r="CO24" s="85"/>
      <c r="CP24" s="85"/>
      <c r="CQ24" s="85"/>
      <c r="CR24" s="85"/>
      <c r="CS24" s="85"/>
      <c r="CT24" s="577">
        <v>0</v>
      </c>
      <c r="CU24" s="85"/>
      <c r="CV24" s="85"/>
      <c r="CW24" s="85"/>
      <c r="CX24" s="85"/>
      <c r="CY24" s="148"/>
      <c r="CZ24" s="85"/>
      <c r="DA24" s="148"/>
      <c r="DB24" s="85"/>
      <c r="DC24" s="85"/>
      <c r="DD24" s="85"/>
      <c r="DE24" s="85"/>
      <c r="DF24" s="85"/>
      <c r="DG24" s="85"/>
      <c r="DH24" s="85"/>
      <c r="DI24" s="85"/>
      <c r="DJ24" s="577">
        <v>0</v>
      </c>
      <c r="DK24" s="85"/>
      <c r="DL24" s="85"/>
      <c r="DM24" s="85"/>
      <c r="DN24" s="85"/>
      <c r="DO24" s="148"/>
      <c r="DP24" s="85"/>
      <c r="DQ24" s="148"/>
      <c r="DR24" s="85"/>
      <c r="DS24" s="85"/>
      <c r="DT24" s="85"/>
      <c r="DU24" s="85"/>
      <c r="DV24" s="85"/>
      <c r="DW24" s="85"/>
      <c r="DX24" s="85"/>
      <c r="DY24" s="85"/>
      <c r="DZ24" s="577">
        <v>0</v>
      </c>
      <c r="EA24" s="85"/>
      <c r="EB24" s="85"/>
      <c r="EC24" s="85"/>
      <c r="ED24" s="85"/>
      <c r="EE24" s="148"/>
      <c r="EF24" s="85"/>
      <c r="EG24" s="148"/>
      <c r="EH24" s="85"/>
      <c r="EI24" s="85"/>
      <c r="EJ24" s="85"/>
      <c r="EK24" s="85"/>
      <c r="EL24" s="85"/>
      <c r="EM24" s="85"/>
      <c r="EN24" s="85"/>
      <c r="EO24" s="85"/>
      <c r="EP24" s="577">
        <v>0</v>
      </c>
      <c r="EQ24" s="85"/>
      <c r="ER24" s="85"/>
      <c r="ES24" s="85"/>
      <c r="ET24" s="85"/>
      <c r="EU24" s="148"/>
      <c r="EV24" s="85"/>
      <c r="EW24" s="148"/>
      <c r="EX24" s="85"/>
      <c r="EY24" s="85"/>
      <c r="EZ24" s="85"/>
      <c r="FA24" s="85"/>
      <c r="FB24" s="85"/>
      <c r="FC24" s="85"/>
      <c r="FD24" s="85"/>
      <c r="FE24" s="85"/>
      <c r="FF24" s="577">
        <v>0</v>
      </c>
      <c r="FG24" s="85"/>
      <c r="FH24" s="85"/>
      <c r="FI24" s="85"/>
      <c r="FJ24" s="85"/>
      <c r="FK24" s="148"/>
      <c r="FL24" s="85"/>
      <c r="FM24" s="148"/>
      <c r="FN24" s="85"/>
      <c r="FO24" s="85"/>
      <c r="FP24" s="85"/>
      <c r="FQ24" s="85"/>
      <c r="FR24" s="85"/>
      <c r="FS24" s="85"/>
      <c r="FT24" s="85"/>
      <c r="FU24" s="85"/>
      <c r="FV24" s="577">
        <v>0</v>
      </c>
      <c r="FW24" s="85"/>
      <c r="FX24" s="85"/>
      <c r="FY24" s="85"/>
      <c r="FZ24" s="85"/>
      <c r="GA24" s="148"/>
      <c r="GB24" s="85"/>
      <c r="GC24" s="148"/>
      <c r="GD24" s="85"/>
      <c r="GE24" s="85"/>
      <c r="GF24" s="85"/>
      <c r="GG24" s="85"/>
      <c r="GL24" s="827">
        <v>0</v>
      </c>
    </row>
    <row r="25" spans="1:194" s="85" customFormat="1" ht="20.100000000000001" customHeight="1">
      <c r="A25" s="844" t="s">
        <v>587</v>
      </c>
      <c r="B25" s="842"/>
      <c r="C25" s="88"/>
      <c r="D25" s="88"/>
      <c r="E25" s="88"/>
      <c r="F25" s="88"/>
      <c r="G25" s="88"/>
      <c r="H25" s="88"/>
      <c r="I25" s="88"/>
      <c r="J25" s="88"/>
      <c r="CT25" s="577">
        <v>0</v>
      </c>
      <c r="DJ25" s="577">
        <v>0</v>
      </c>
      <c r="DZ25" s="577">
        <v>0</v>
      </c>
      <c r="EP25" s="577">
        <v>0</v>
      </c>
      <c r="FF25" s="577">
        <v>0</v>
      </c>
      <c r="FV25" s="577">
        <v>0</v>
      </c>
      <c r="GL25" s="827">
        <v>0</v>
      </c>
    </row>
    <row r="26" spans="1:194" s="85" customFormat="1" ht="20.100000000000001" customHeight="1">
      <c r="A26" s="844" t="s">
        <v>588</v>
      </c>
      <c r="B26" s="842"/>
      <c r="C26" s="88"/>
      <c r="D26" s="88"/>
      <c r="E26" s="88"/>
      <c r="F26" s="88"/>
      <c r="G26" s="88"/>
      <c r="H26" s="88"/>
      <c r="I26" s="88"/>
      <c r="J26" s="88"/>
      <c r="CT26" s="577">
        <v>0</v>
      </c>
      <c r="DJ26" s="577">
        <v>0</v>
      </c>
      <c r="DZ26" s="577">
        <v>0</v>
      </c>
      <c r="EP26" s="577">
        <v>0</v>
      </c>
      <c r="FF26" s="577">
        <v>0</v>
      </c>
      <c r="FV26" s="577">
        <v>0</v>
      </c>
      <c r="GL26" s="827">
        <v>0</v>
      </c>
    </row>
    <row r="27" spans="1:194" s="85" customFormat="1" ht="20.100000000000001" customHeight="1">
      <c r="A27" s="844" t="s">
        <v>589</v>
      </c>
      <c r="B27" s="842"/>
      <c r="C27" s="88"/>
      <c r="D27" s="88"/>
      <c r="E27" s="88"/>
      <c r="F27" s="88"/>
      <c r="G27" s="88"/>
      <c r="H27" s="88"/>
      <c r="I27" s="88"/>
      <c r="J27" s="88"/>
      <c r="CT27" s="577">
        <v>0</v>
      </c>
      <c r="DJ27" s="577">
        <v>0</v>
      </c>
      <c r="DZ27" s="577">
        <v>0</v>
      </c>
      <c r="EP27" s="577">
        <v>0</v>
      </c>
      <c r="FF27" s="577">
        <v>0</v>
      </c>
      <c r="FV27" s="577">
        <v>0</v>
      </c>
      <c r="GL27" s="827">
        <v>0</v>
      </c>
    </row>
    <row r="28" spans="1:194" s="85" customFormat="1" ht="20.100000000000001" customHeight="1">
      <c r="A28" s="845" t="s">
        <v>349</v>
      </c>
      <c r="B28" s="845"/>
      <c r="C28" s="845"/>
      <c r="D28" s="845"/>
      <c r="E28" s="845"/>
      <c r="F28" s="845"/>
      <c r="G28" s="845"/>
      <c r="H28" s="845"/>
      <c r="I28" s="845"/>
      <c r="J28" s="845"/>
      <c r="CT28" s="577">
        <v>0</v>
      </c>
      <c r="DJ28" s="577">
        <v>0</v>
      </c>
      <c r="DZ28" s="577">
        <v>0</v>
      </c>
      <c r="EP28" s="577">
        <v>0</v>
      </c>
      <c r="FF28" s="577">
        <v>0</v>
      </c>
      <c r="FV28" s="577">
        <v>0</v>
      </c>
      <c r="GL28" s="827">
        <v>0</v>
      </c>
    </row>
    <row r="29" spans="1:194" s="85" customFormat="1" ht="45.75" customHeight="1">
      <c r="A29" s="1245" t="s">
        <v>350</v>
      </c>
      <c r="B29" s="1245"/>
      <c r="C29" s="1245"/>
      <c r="D29" s="1245"/>
      <c r="E29" s="1245"/>
      <c r="F29" s="1245"/>
      <c r="G29" s="1245"/>
      <c r="H29" s="1245"/>
      <c r="I29" s="1245"/>
      <c r="J29" s="1245"/>
      <c r="K29" s="1245"/>
      <c r="L29" s="1245"/>
      <c r="M29" s="1245"/>
      <c r="CT29" s="577">
        <v>0</v>
      </c>
      <c r="DJ29" s="577">
        <v>0</v>
      </c>
      <c r="DZ29" s="577">
        <v>0</v>
      </c>
      <c r="EP29" s="577">
        <v>0</v>
      </c>
      <c r="FF29" s="577">
        <v>0</v>
      </c>
      <c r="FV29" s="577">
        <v>0</v>
      </c>
      <c r="GL29" s="827">
        <v>0</v>
      </c>
    </row>
    <row r="30" spans="1:194" s="85" customFormat="1" ht="20.100000000000001" customHeight="1">
      <c r="A30" s="844" t="s">
        <v>590</v>
      </c>
      <c r="B30" s="842"/>
      <c r="C30" s="88"/>
      <c r="D30" s="88"/>
      <c r="E30" s="88"/>
      <c r="F30" s="88"/>
      <c r="G30" s="88"/>
      <c r="H30" s="88"/>
      <c r="I30" s="88"/>
      <c r="J30" s="88"/>
      <c r="CT30" s="577">
        <v>0</v>
      </c>
      <c r="DJ30" s="577">
        <v>0</v>
      </c>
      <c r="DZ30" s="577">
        <v>0</v>
      </c>
      <c r="EP30" s="577">
        <v>0</v>
      </c>
      <c r="FF30" s="577">
        <v>0</v>
      </c>
      <c r="FV30" s="577">
        <v>0</v>
      </c>
      <c r="GL30" s="827">
        <v>0</v>
      </c>
    </row>
    <row r="31" spans="1:194" s="85" customFormat="1" ht="20.100000000000001" customHeight="1">
      <c r="A31" s="844"/>
      <c r="B31" s="842"/>
      <c r="C31" s="88"/>
      <c r="D31" s="88"/>
      <c r="E31" s="88"/>
      <c r="F31" s="88"/>
      <c r="G31" s="88"/>
      <c r="H31" s="88"/>
      <c r="I31" s="88"/>
      <c r="J31" s="88"/>
      <c r="CT31" s="577"/>
      <c r="DJ31" s="577"/>
      <c r="DZ31" s="577"/>
      <c r="EP31" s="577"/>
      <c r="FF31" s="577"/>
      <c r="FV31" s="577"/>
      <c r="GL31" s="827"/>
    </row>
    <row r="32" spans="1:194" s="85" customFormat="1" ht="20.100000000000001" customHeight="1">
      <c r="A32" s="844" t="s">
        <v>272</v>
      </c>
      <c r="B32" s="842"/>
      <c r="C32" s="88"/>
      <c r="D32" s="88"/>
      <c r="E32" s="88"/>
      <c r="F32" s="88"/>
      <c r="G32" s="88"/>
      <c r="H32" s="88"/>
      <c r="I32" s="88"/>
      <c r="J32" s="88"/>
      <c r="CT32" s="577">
        <v>0</v>
      </c>
      <c r="DJ32" s="577">
        <v>0</v>
      </c>
      <c r="DZ32" s="577">
        <v>0</v>
      </c>
      <c r="EP32" s="577">
        <v>0</v>
      </c>
      <c r="FF32" s="577">
        <v>0</v>
      </c>
      <c r="FV32" s="577">
        <v>0</v>
      </c>
      <c r="GL32" s="827">
        <v>0</v>
      </c>
    </row>
    <row r="33" spans="1:194" s="85" customFormat="1" ht="20.100000000000001" customHeight="1">
      <c r="A33" s="844" t="s">
        <v>273</v>
      </c>
      <c r="B33" s="842"/>
      <c r="C33" s="88"/>
      <c r="D33" s="88"/>
      <c r="E33" s="88"/>
      <c r="F33" s="88"/>
      <c r="G33" s="88"/>
      <c r="H33" s="88"/>
      <c r="I33" s="88"/>
      <c r="J33" s="88"/>
      <c r="CT33" s="577">
        <v>0</v>
      </c>
      <c r="DJ33" s="577">
        <v>0</v>
      </c>
      <c r="DZ33" s="577">
        <v>0</v>
      </c>
      <c r="EP33" s="577">
        <v>0</v>
      </c>
      <c r="FF33" s="577">
        <v>0</v>
      </c>
      <c r="FV33" s="577">
        <v>0</v>
      </c>
      <c r="GL33" s="827">
        <v>0</v>
      </c>
    </row>
    <row r="34" spans="1:194" s="85" customFormat="1" ht="20.100000000000001" customHeight="1">
      <c r="A34" s="844" t="s">
        <v>351</v>
      </c>
      <c r="B34" s="842"/>
      <c r="C34" s="88"/>
      <c r="D34" s="88"/>
      <c r="E34" s="88"/>
      <c r="F34" s="88"/>
      <c r="G34" s="88"/>
      <c r="H34" s="88"/>
      <c r="I34" s="88"/>
      <c r="J34" s="88"/>
      <c r="CT34" s="577">
        <v>0</v>
      </c>
      <c r="DJ34" s="577">
        <v>0</v>
      </c>
      <c r="DZ34" s="577">
        <v>0</v>
      </c>
      <c r="EP34" s="577">
        <v>0</v>
      </c>
      <c r="FF34" s="577">
        <v>0</v>
      </c>
      <c r="FV34" s="577">
        <v>0</v>
      </c>
      <c r="GL34" s="827">
        <v>0</v>
      </c>
    </row>
    <row r="35" spans="1:194" s="85" customFormat="1" ht="20.100000000000001" customHeight="1">
      <c r="A35" s="89" t="s">
        <v>397</v>
      </c>
      <c r="B35" s="842"/>
      <c r="C35" s="88"/>
      <c r="D35" s="88"/>
      <c r="E35" s="88"/>
      <c r="F35" s="88"/>
      <c r="G35" s="88"/>
      <c r="H35" s="88"/>
      <c r="I35" s="88"/>
      <c r="J35" s="88"/>
      <c r="CT35" s="577">
        <v>0</v>
      </c>
      <c r="DJ35" s="577">
        <v>0</v>
      </c>
      <c r="DZ35" s="577">
        <v>0</v>
      </c>
      <c r="EP35" s="577">
        <v>0</v>
      </c>
      <c r="FF35" s="577">
        <v>0</v>
      </c>
      <c r="FV35" s="577">
        <v>0</v>
      </c>
      <c r="GL35" s="827">
        <v>0</v>
      </c>
    </row>
    <row r="36" spans="1:194" s="85" customFormat="1" ht="20.100000000000001" customHeight="1">
      <c r="A36" s="408"/>
      <c r="B36" s="259"/>
      <c r="K36" s="148"/>
      <c r="AA36" s="148"/>
      <c r="AQ36" s="148"/>
      <c r="BG36" s="148"/>
      <c r="BW36" s="148"/>
      <c r="CM36" s="148"/>
      <c r="DA36" s="148"/>
      <c r="DC36" s="148"/>
      <c r="DQ36" s="148"/>
      <c r="DS36" s="148"/>
      <c r="EI36" s="148"/>
      <c r="EY36" s="148"/>
      <c r="FO36" s="148"/>
      <c r="GE36" s="148"/>
    </row>
    <row r="37" spans="1:194" s="85" customFormat="1" ht="20.100000000000001" customHeight="1">
      <c r="A37" s="408"/>
      <c r="B37" s="259"/>
      <c r="K37" s="148"/>
      <c r="AA37" s="148"/>
      <c r="AQ37" s="148"/>
      <c r="BG37" s="148"/>
      <c r="BW37" s="148"/>
      <c r="CM37" s="148"/>
      <c r="DA37" s="148"/>
      <c r="DC37" s="148"/>
      <c r="DQ37" s="148"/>
      <c r="DS37" s="148"/>
      <c r="EI37" s="148"/>
      <c r="EY37" s="148"/>
      <c r="FO37" s="148"/>
      <c r="GE37" s="148"/>
    </row>
    <row r="38" spans="1:194" s="85" customFormat="1" ht="20.100000000000001" customHeight="1">
      <c r="A38" s="408"/>
      <c r="B38" s="259"/>
      <c r="K38" s="148"/>
      <c r="AA38" s="148"/>
      <c r="AQ38" s="148"/>
      <c r="BG38" s="148"/>
      <c r="BW38" s="148"/>
      <c r="CM38" s="148"/>
      <c r="DA38" s="148"/>
      <c r="DC38" s="148"/>
      <c r="DQ38" s="148"/>
      <c r="DS38" s="148"/>
      <c r="EI38" s="148"/>
      <c r="EY38" s="148"/>
      <c r="FO38" s="148"/>
      <c r="GE38" s="148"/>
    </row>
    <row r="39" spans="1:194" s="85" customFormat="1" ht="20.100000000000001" customHeight="1">
      <c r="A39" s="1244"/>
      <c r="B39" s="1244"/>
      <c r="C39" s="1244"/>
      <c r="D39" s="1244"/>
      <c r="E39" s="1244"/>
      <c r="F39" s="1244"/>
      <c r="G39" s="1244"/>
      <c r="H39" s="1244"/>
      <c r="K39" s="148"/>
      <c r="AA39" s="148"/>
      <c r="AQ39" s="148"/>
      <c r="BG39" s="148"/>
      <c r="BW39" s="148"/>
      <c r="CM39" s="148"/>
      <c r="DA39" s="148"/>
      <c r="DC39" s="148"/>
      <c r="DQ39" s="148"/>
      <c r="DS39" s="148"/>
      <c r="EI39" s="148"/>
      <c r="EY39" s="148"/>
      <c r="FO39" s="148"/>
      <c r="GE39" s="148"/>
    </row>
    <row r="40" spans="1:194" s="85" customFormat="1" ht="20.100000000000001" customHeight="1">
      <c r="A40" s="1244"/>
      <c r="B40" s="1244"/>
      <c r="C40" s="1244"/>
      <c r="D40" s="1244"/>
      <c r="E40" s="1244"/>
      <c r="F40" s="1244"/>
      <c r="G40" s="1244"/>
      <c r="H40" s="1244"/>
      <c r="K40" s="148"/>
      <c r="AA40" s="148"/>
      <c r="AQ40" s="148"/>
      <c r="BG40" s="148"/>
      <c r="BW40" s="148"/>
      <c r="CM40" s="148"/>
      <c r="DA40" s="148"/>
      <c r="DC40" s="148"/>
      <c r="DQ40" s="148"/>
      <c r="DS40" s="148"/>
      <c r="EI40" s="148"/>
      <c r="EY40" s="148"/>
      <c r="FO40" s="148"/>
      <c r="GE40" s="148"/>
    </row>
    <row r="41" spans="1:194" s="85" customFormat="1" ht="20.100000000000001" customHeight="1">
      <c r="A41" s="408"/>
      <c r="B41" s="259"/>
      <c r="K41" s="148"/>
      <c r="AA41" s="148"/>
      <c r="AQ41" s="148"/>
      <c r="BG41" s="148"/>
      <c r="BW41" s="148"/>
      <c r="CM41" s="148"/>
      <c r="DA41" s="148"/>
      <c r="DC41" s="148"/>
      <c r="DQ41" s="148"/>
      <c r="DS41" s="148"/>
      <c r="EI41" s="148"/>
      <c r="EY41" s="148"/>
      <c r="FO41" s="148"/>
      <c r="GE41" s="148"/>
    </row>
    <row r="42" spans="1:194" s="85" customFormat="1" ht="20.100000000000001" customHeight="1">
      <c r="A42" s="408"/>
      <c r="B42" s="259"/>
      <c r="K42" s="148"/>
      <c r="AA42" s="148"/>
      <c r="AQ42" s="148"/>
      <c r="BG42" s="148"/>
      <c r="BW42" s="148"/>
      <c r="CM42" s="148"/>
      <c r="DA42" s="148"/>
      <c r="DC42" s="148"/>
      <c r="DQ42" s="148"/>
      <c r="DS42" s="148"/>
      <c r="EI42" s="148"/>
      <c r="EY42" s="148"/>
      <c r="FO42" s="148"/>
      <c r="GE42" s="148"/>
    </row>
    <row r="43" spans="1:194" s="85" customFormat="1" ht="20.100000000000001" customHeight="1">
      <c r="A43" s="408"/>
      <c r="B43" s="259"/>
      <c r="K43" s="148"/>
      <c r="AA43" s="148"/>
      <c r="AQ43" s="148"/>
      <c r="BG43" s="148"/>
      <c r="BW43" s="148"/>
      <c r="CM43" s="148"/>
      <c r="DA43" s="148"/>
      <c r="DC43" s="148"/>
      <c r="DQ43" s="148"/>
      <c r="DS43" s="148"/>
      <c r="EI43" s="148"/>
      <c r="EY43" s="148"/>
      <c r="FO43" s="148"/>
      <c r="GE43" s="148"/>
    </row>
    <row r="44" spans="1:194" s="85" customFormat="1" ht="20.100000000000001" customHeight="1">
      <c r="A44" s="408"/>
      <c r="B44" s="259"/>
      <c r="K44" s="148"/>
      <c r="AA44" s="148"/>
      <c r="AQ44" s="148"/>
      <c r="BG44" s="148"/>
      <c r="BW44" s="148"/>
      <c r="CM44" s="148"/>
      <c r="DA44" s="148"/>
      <c r="DC44" s="148"/>
      <c r="DQ44" s="148"/>
      <c r="DS44" s="148"/>
      <c r="EI44" s="148"/>
      <c r="EY44" s="148"/>
      <c r="FO44" s="148"/>
      <c r="GE44" s="148"/>
    </row>
    <row r="45" spans="1:194" s="85" customFormat="1" ht="20.100000000000001" customHeight="1">
      <c r="A45" s="408"/>
      <c r="B45" s="259"/>
      <c r="K45" s="148"/>
      <c r="AA45" s="148"/>
      <c r="AQ45" s="148"/>
      <c r="BG45" s="148"/>
      <c r="BW45" s="148"/>
      <c r="CM45" s="148"/>
      <c r="DA45" s="148"/>
      <c r="DC45" s="148"/>
      <c r="DQ45" s="148"/>
      <c r="DS45" s="148"/>
      <c r="EI45" s="148"/>
      <c r="EY45" s="148"/>
      <c r="FO45" s="148"/>
      <c r="GE45" s="148"/>
    </row>
    <row r="46" spans="1:194" s="85" customFormat="1" ht="20.100000000000001" customHeight="1">
      <c r="A46" s="408"/>
      <c r="B46" s="259"/>
      <c r="K46" s="148"/>
      <c r="AA46" s="148"/>
      <c r="AQ46" s="148"/>
      <c r="BG46" s="148"/>
      <c r="BW46" s="148"/>
      <c r="CM46" s="148"/>
      <c r="DA46" s="148"/>
      <c r="DC46" s="148"/>
      <c r="DQ46" s="148"/>
      <c r="DS46" s="148"/>
      <c r="EI46" s="148"/>
      <c r="EY46" s="148"/>
      <c r="FO46" s="148"/>
      <c r="GE46" s="148"/>
    </row>
    <row r="47" spans="1:194" s="85" customFormat="1" ht="20.100000000000001" customHeight="1">
      <c r="A47" s="408"/>
      <c r="B47" s="259"/>
      <c r="K47" s="148"/>
      <c r="AA47" s="148"/>
      <c r="AQ47" s="148"/>
      <c r="BG47" s="148"/>
      <c r="BW47" s="148"/>
      <c r="CM47" s="148"/>
      <c r="DA47" s="148"/>
      <c r="DC47" s="148"/>
      <c r="DQ47" s="148"/>
      <c r="DS47" s="148"/>
      <c r="EI47" s="148"/>
      <c r="EY47" s="148"/>
      <c r="FO47" s="148"/>
      <c r="GE47" s="148"/>
    </row>
    <row r="48" spans="1:194" s="85" customFormat="1" ht="20.100000000000001" customHeight="1">
      <c r="A48" s="86"/>
      <c r="B48" s="259"/>
      <c r="K48" s="148"/>
      <c r="AA48" s="148"/>
      <c r="AQ48" s="148"/>
      <c r="BG48" s="148"/>
      <c r="BW48" s="148"/>
      <c r="CM48" s="148"/>
      <c r="DA48" s="148"/>
      <c r="DC48" s="148"/>
      <c r="DQ48" s="148"/>
      <c r="DS48" s="148"/>
      <c r="EI48" s="148"/>
      <c r="EY48" s="148"/>
      <c r="FO48" s="148"/>
      <c r="GE48" s="148"/>
    </row>
    <row r="49" spans="1:187" s="85" customFormat="1" ht="20.100000000000001" customHeight="1">
      <c r="A49" s="838"/>
      <c r="B49" s="259"/>
      <c r="I49" s="148"/>
      <c r="K49" s="148"/>
      <c r="Y49" s="148"/>
      <c r="AA49" s="148"/>
      <c r="AO49" s="148"/>
      <c r="AQ49" s="148"/>
      <c r="BE49" s="148"/>
      <c r="BG49" s="148"/>
      <c r="BU49" s="148"/>
      <c r="BW49" s="148"/>
      <c r="CK49" s="148"/>
      <c r="CM49" s="148"/>
      <c r="DA49" s="148"/>
      <c r="DC49" s="148"/>
      <c r="DQ49" s="148"/>
      <c r="DS49" s="148"/>
      <c r="EG49" s="148"/>
      <c r="EI49" s="148"/>
      <c r="EW49" s="148"/>
      <c r="EY49" s="148"/>
      <c r="FM49" s="148"/>
      <c r="FO49" s="148"/>
      <c r="GC49" s="148"/>
      <c r="GE49" s="148"/>
    </row>
    <row r="50" spans="1:187" s="85" customFormat="1" ht="20.100000000000001" customHeight="1">
      <c r="A50" s="838"/>
      <c r="B50" s="259"/>
      <c r="I50" s="148"/>
      <c r="K50" s="148"/>
      <c r="Y50" s="148"/>
      <c r="AA50" s="148"/>
      <c r="AO50" s="148"/>
      <c r="AQ50" s="148"/>
      <c r="BE50" s="148"/>
      <c r="BG50" s="148"/>
      <c r="BU50" s="148"/>
      <c r="BW50" s="148"/>
      <c r="CK50" s="148"/>
      <c r="CM50" s="148"/>
      <c r="DA50" s="148"/>
      <c r="DC50" s="148"/>
      <c r="DQ50" s="148"/>
      <c r="DS50" s="148"/>
      <c r="EG50" s="148"/>
      <c r="EI50" s="148"/>
      <c r="EW50" s="148"/>
      <c r="EY50" s="148"/>
      <c r="FM50" s="148"/>
      <c r="FO50" s="148"/>
      <c r="GC50" s="148"/>
      <c r="GE50" s="148"/>
    </row>
    <row r="51" spans="1:187" s="85" customFormat="1" ht="20.100000000000001" customHeight="1">
      <c r="A51" s="1244"/>
      <c r="B51" s="1244"/>
      <c r="C51" s="1244"/>
      <c r="D51" s="1244"/>
      <c r="E51" s="1244"/>
      <c r="F51" s="1244"/>
      <c r="I51" s="148"/>
      <c r="K51" s="148"/>
      <c r="Y51" s="148"/>
      <c r="AA51" s="148"/>
      <c r="AO51" s="148"/>
      <c r="AQ51" s="148"/>
      <c r="BE51" s="148"/>
      <c r="BG51" s="148"/>
      <c r="BU51" s="148"/>
      <c r="BW51" s="148"/>
      <c r="CK51" s="148"/>
      <c r="CM51" s="148"/>
      <c r="DA51" s="148"/>
      <c r="DC51" s="148"/>
      <c r="DQ51" s="148"/>
      <c r="DS51" s="148"/>
      <c r="EG51" s="148"/>
      <c r="EI51" s="148"/>
      <c r="EW51" s="148"/>
      <c r="EY51" s="148"/>
      <c r="FM51" s="148"/>
      <c r="FO51" s="148"/>
      <c r="GC51" s="148"/>
      <c r="GE51" s="148"/>
    </row>
    <row r="52" spans="1:187" s="85" customFormat="1" ht="20.100000000000001" customHeight="1">
      <c r="A52" s="1244"/>
      <c r="B52" s="1244"/>
      <c r="C52" s="1244"/>
      <c r="D52" s="1244"/>
      <c r="E52" s="1244"/>
      <c r="F52" s="1244"/>
      <c r="I52" s="148"/>
      <c r="K52" s="148"/>
      <c r="Y52" s="148"/>
      <c r="AA52" s="148"/>
      <c r="AO52" s="148"/>
      <c r="AQ52" s="148"/>
      <c r="BE52" s="148"/>
      <c r="BG52" s="148"/>
      <c r="BU52" s="148"/>
      <c r="BW52" s="148"/>
      <c r="CK52" s="148"/>
      <c r="CM52" s="148"/>
      <c r="DA52" s="148"/>
      <c r="DC52" s="148"/>
      <c r="DQ52" s="148"/>
      <c r="DS52" s="148"/>
      <c r="EG52" s="148"/>
      <c r="EI52" s="148"/>
      <c r="EW52" s="148"/>
      <c r="EY52" s="148"/>
      <c r="FM52" s="148"/>
      <c r="FO52" s="148"/>
      <c r="GC52" s="148"/>
      <c r="GE52" s="148"/>
    </row>
    <row r="53" spans="1:187" s="85" customFormat="1" ht="20.100000000000001" customHeight="1">
      <c r="A53" s="838"/>
      <c r="B53" s="259"/>
      <c r="I53" s="148"/>
      <c r="K53" s="148"/>
      <c r="Y53" s="148"/>
      <c r="AA53" s="148"/>
      <c r="AO53" s="148"/>
      <c r="AQ53" s="148"/>
      <c r="BE53" s="148"/>
      <c r="BG53" s="148"/>
      <c r="BU53" s="148"/>
      <c r="BW53" s="148"/>
      <c r="CK53" s="148"/>
      <c r="CM53" s="148"/>
      <c r="DA53" s="148"/>
      <c r="DC53" s="148"/>
      <c r="DQ53" s="148"/>
      <c r="DS53" s="148"/>
      <c r="EG53" s="148"/>
      <c r="EI53" s="148"/>
      <c r="EW53" s="148"/>
      <c r="EY53" s="148"/>
      <c r="FM53" s="148"/>
      <c r="FO53" s="148"/>
      <c r="GC53" s="148"/>
      <c r="GE53" s="148"/>
    </row>
    <row r="54" spans="1:187" s="85" customFormat="1" ht="20.100000000000001" customHeight="1">
      <c r="A54" s="838"/>
      <c r="B54" s="259"/>
      <c r="I54" s="148"/>
      <c r="K54" s="148"/>
      <c r="Y54" s="148"/>
      <c r="AA54" s="148"/>
      <c r="AO54" s="148"/>
      <c r="AQ54" s="148"/>
      <c r="BE54" s="148"/>
      <c r="BG54" s="148"/>
      <c r="BU54" s="148"/>
      <c r="BW54" s="148"/>
      <c r="CK54" s="148"/>
      <c r="CM54" s="148"/>
      <c r="DA54" s="148"/>
      <c r="DC54" s="148"/>
      <c r="DQ54" s="148"/>
      <c r="DS54" s="148"/>
      <c r="EG54" s="148"/>
      <c r="EI54" s="148"/>
      <c r="EW54" s="148"/>
      <c r="EY54" s="148"/>
      <c r="FM54" s="148"/>
      <c r="FO54" s="148"/>
      <c r="GC54" s="148"/>
      <c r="GE54" s="148"/>
    </row>
    <row r="55" spans="1:187" s="85" customFormat="1" ht="20.100000000000001" customHeight="1">
      <c r="A55" s="838"/>
      <c r="B55" s="259"/>
      <c r="I55" s="148"/>
      <c r="K55" s="148"/>
      <c r="Y55" s="148"/>
      <c r="AA55" s="148"/>
      <c r="AO55" s="148"/>
      <c r="AQ55" s="148"/>
      <c r="BE55" s="148"/>
      <c r="BG55" s="148"/>
      <c r="BU55" s="148"/>
      <c r="BW55" s="148"/>
      <c r="CK55" s="148"/>
      <c r="CM55" s="148"/>
      <c r="DA55" s="148"/>
      <c r="DC55" s="148"/>
      <c r="DQ55" s="148"/>
      <c r="DS55" s="148"/>
      <c r="EG55" s="148"/>
      <c r="EI55" s="148"/>
      <c r="EW55" s="148"/>
      <c r="EY55" s="148"/>
      <c r="FM55" s="148"/>
      <c r="FO55" s="148"/>
      <c r="GC55" s="148"/>
      <c r="GE55" s="148"/>
    </row>
    <row r="56" spans="1:187" s="85" customFormat="1" ht="20.100000000000001" customHeight="1">
      <c r="A56" s="838"/>
      <c r="B56" s="259"/>
      <c r="I56" s="148"/>
      <c r="K56" s="148"/>
      <c r="Y56" s="148"/>
      <c r="AA56" s="148"/>
      <c r="AO56" s="148"/>
      <c r="AQ56" s="148"/>
      <c r="BE56" s="148"/>
      <c r="BG56" s="148"/>
      <c r="BU56" s="148"/>
      <c r="BW56" s="148"/>
      <c r="CK56" s="148"/>
      <c r="CM56" s="148"/>
      <c r="DA56" s="148"/>
      <c r="DC56" s="148"/>
      <c r="DQ56" s="148"/>
      <c r="DS56" s="148"/>
      <c r="EG56" s="148"/>
      <c r="EI56" s="148"/>
      <c r="EW56" s="148"/>
      <c r="EY56" s="148"/>
      <c r="FM56" s="148"/>
      <c r="FO56" s="148"/>
      <c r="GC56" s="148"/>
      <c r="GE56" s="148"/>
    </row>
    <row r="57" spans="1:187" s="85" customFormat="1" ht="20.100000000000001" customHeight="1">
      <c r="A57" s="838"/>
      <c r="B57" s="259"/>
      <c r="I57" s="148"/>
      <c r="K57" s="148"/>
      <c r="Y57" s="148"/>
      <c r="AA57" s="148"/>
      <c r="AO57" s="148"/>
      <c r="AQ57" s="148"/>
      <c r="BE57" s="148"/>
      <c r="BG57" s="148"/>
      <c r="BU57" s="148"/>
      <c r="BW57" s="148"/>
      <c r="CK57" s="148"/>
      <c r="CM57" s="148"/>
      <c r="DA57" s="148"/>
      <c r="DC57" s="148"/>
      <c r="DQ57" s="148"/>
      <c r="DS57" s="148"/>
      <c r="EG57" s="148"/>
      <c r="EI57" s="148"/>
      <c r="EW57" s="148"/>
      <c r="EY57" s="148"/>
      <c r="FM57" s="148"/>
      <c r="FO57" s="148"/>
      <c r="GC57" s="148"/>
      <c r="GE57" s="148"/>
    </row>
    <row r="58" spans="1:187" s="85" customFormat="1" ht="20.100000000000001" customHeight="1">
      <c r="A58" s="838"/>
      <c r="B58" s="259"/>
      <c r="I58" s="148"/>
      <c r="K58" s="148"/>
      <c r="Y58" s="148"/>
      <c r="AA58" s="148"/>
      <c r="AO58" s="148"/>
      <c r="AQ58" s="148"/>
      <c r="BE58" s="148"/>
      <c r="BG58" s="148"/>
      <c r="BU58" s="148"/>
      <c r="BW58" s="148"/>
      <c r="CK58" s="148"/>
      <c r="CM58" s="148"/>
      <c r="DA58" s="148"/>
      <c r="DC58" s="148"/>
      <c r="DQ58" s="148"/>
      <c r="DS58" s="148"/>
      <c r="EG58" s="148"/>
      <c r="EI58" s="148"/>
      <c r="EW58" s="148"/>
      <c r="EY58" s="148"/>
      <c r="FM58" s="148"/>
      <c r="FO58" s="148"/>
      <c r="GC58" s="148"/>
      <c r="GE58" s="148"/>
    </row>
    <row r="59" spans="1:187" s="85" customFormat="1" ht="20.100000000000001" customHeight="1">
      <c r="A59" s="839"/>
      <c r="B59" s="259"/>
      <c r="I59" s="148"/>
      <c r="K59" s="148"/>
      <c r="Y59" s="148"/>
      <c r="AA59" s="148"/>
      <c r="AO59" s="148"/>
      <c r="AQ59" s="148"/>
      <c r="BE59" s="148"/>
      <c r="BG59" s="148"/>
      <c r="BU59" s="148"/>
      <c r="BW59" s="148"/>
      <c r="CK59" s="148"/>
      <c r="CM59" s="148"/>
      <c r="DA59" s="148"/>
      <c r="DC59" s="148"/>
      <c r="DQ59" s="148"/>
      <c r="DS59" s="148"/>
      <c r="EG59" s="148"/>
      <c r="EI59" s="148"/>
      <c r="EW59" s="148"/>
      <c r="EY59" s="148"/>
      <c r="FM59" s="148"/>
      <c r="FO59" s="148"/>
      <c r="GC59" s="148"/>
      <c r="GE59" s="148"/>
    </row>
    <row r="60" spans="1:187" ht="20.100000000000001" customHeight="1">
      <c r="S60" s="146"/>
      <c r="U60" s="146"/>
      <c r="AK60" s="146"/>
      <c r="AY60" s="146"/>
      <c r="BA60" s="146"/>
      <c r="BO60" s="146"/>
      <c r="BQ60" s="146"/>
      <c r="CE60" s="146"/>
      <c r="CG60" s="146"/>
      <c r="CU60" s="146"/>
      <c r="CW60" s="146"/>
      <c r="DK60" s="146"/>
      <c r="DM60" s="146"/>
      <c r="EA60" s="146"/>
      <c r="EC60" s="146"/>
      <c r="EQ60" s="146"/>
      <c r="ES60" s="146"/>
      <c r="FG60" s="146"/>
      <c r="FI60" s="146"/>
    </row>
    <row r="61" spans="1:187" ht="20.100000000000001" customHeight="1">
      <c r="S61" s="146"/>
      <c r="U61" s="146"/>
      <c r="AK61" s="146"/>
      <c r="AY61" s="146"/>
      <c r="BA61" s="146"/>
      <c r="BO61" s="146"/>
      <c r="BQ61" s="146"/>
      <c r="CE61" s="146"/>
      <c r="CG61" s="146"/>
      <c r="CU61" s="146"/>
      <c r="CW61" s="146"/>
      <c r="DK61" s="146"/>
      <c r="DM61" s="146"/>
      <c r="EA61" s="146"/>
      <c r="EC61" s="146"/>
      <c r="EQ61" s="146"/>
      <c r="ES61" s="146"/>
      <c r="FG61" s="146"/>
      <c r="FI61" s="146"/>
    </row>
    <row r="62" spans="1:187" ht="20.100000000000001" customHeight="1">
      <c r="S62" s="146"/>
      <c r="U62" s="146"/>
      <c r="AK62" s="146"/>
      <c r="AY62" s="146"/>
      <c r="BA62" s="146"/>
      <c r="BO62" s="146"/>
      <c r="BQ62" s="146"/>
      <c r="CE62" s="146"/>
      <c r="CG62" s="146"/>
      <c r="CU62" s="146"/>
      <c r="CW62" s="146"/>
      <c r="DK62" s="146"/>
      <c r="DM62" s="146"/>
      <c r="EA62" s="146"/>
      <c r="EC62" s="146"/>
      <c r="EQ62" s="146"/>
      <c r="ES62" s="146"/>
      <c r="FG62" s="146"/>
      <c r="FI62" s="146"/>
    </row>
    <row r="63" spans="1:187" ht="20.100000000000001" customHeight="1">
      <c r="S63" s="146"/>
      <c r="U63" s="146"/>
      <c r="AK63" s="146"/>
      <c r="AY63" s="146"/>
      <c r="BA63" s="146"/>
      <c r="BO63" s="146"/>
      <c r="BQ63" s="146"/>
      <c r="CE63" s="146"/>
      <c r="CG63" s="146"/>
      <c r="CU63" s="146"/>
      <c r="CW63" s="146"/>
      <c r="DK63" s="146"/>
      <c r="DM63" s="146"/>
      <c r="EA63" s="146"/>
      <c r="EC63" s="146"/>
      <c r="EQ63" s="146"/>
      <c r="ES63" s="146"/>
      <c r="FG63" s="146"/>
      <c r="FI63" s="146"/>
    </row>
    <row r="64" spans="1:187" ht="20.100000000000001" customHeight="1">
      <c r="S64" s="146"/>
      <c r="U64" s="146"/>
      <c r="AK64" s="146"/>
      <c r="AY64" s="146"/>
      <c r="BA64" s="146"/>
      <c r="BO64" s="146"/>
      <c r="BQ64" s="146"/>
      <c r="CE64" s="146"/>
      <c r="CG64" s="146"/>
      <c r="CU64" s="146"/>
      <c r="CW64" s="146"/>
      <c r="DK64" s="146"/>
      <c r="DM64" s="146"/>
      <c r="EA64" s="146"/>
      <c r="EC64" s="146"/>
      <c r="EQ64" s="146"/>
      <c r="ES64" s="146"/>
      <c r="FG64" s="146"/>
      <c r="FI64" s="146"/>
    </row>
  </sheetData>
  <mergeCells count="115">
    <mergeCell ref="GG3:GH3"/>
    <mergeCell ref="M3:N3"/>
    <mergeCell ref="AC3:AD3"/>
    <mergeCell ref="AS3:AT3"/>
    <mergeCell ref="BI3:BJ3"/>
    <mergeCell ref="BY3:BZ3"/>
    <mergeCell ref="CO3:CP3"/>
    <mergeCell ref="AO3:AP3"/>
    <mergeCell ref="AQ3:AR3"/>
    <mergeCell ref="CU3:CV3"/>
    <mergeCell ref="CW3:CX3"/>
    <mergeCell ref="BO3:BP3"/>
    <mergeCell ref="BK3:BL3"/>
    <mergeCell ref="CG3:CH3"/>
    <mergeCell ref="DS3:DT3"/>
    <mergeCell ref="EA3:EB3"/>
    <mergeCell ref="EC3:ED3"/>
    <mergeCell ref="DU3:DV3"/>
    <mergeCell ref="CY3:CZ3"/>
    <mergeCell ref="DA3:DB3"/>
    <mergeCell ref="DC3:DD3"/>
    <mergeCell ref="DK3:DL3"/>
    <mergeCell ref="DE3:DF3"/>
    <mergeCell ref="DM3:DN3"/>
    <mergeCell ref="A1:J1"/>
    <mergeCell ref="A2:A4"/>
    <mergeCell ref="S2:AB2"/>
    <mergeCell ref="AI2:AR2"/>
    <mergeCell ref="AY2:BH2"/>
    <mergeCell ref="Y3:Z3"/>
    <mergeCell ref="AA3:AB3"/>
    <mergeCell ref="AI3:AJ3"/>
    <mergeCell ref="AK3:AL3"/>
    <mergeCell ref="O3:P3"/>
    <mergeCell ref="W3:X3"/>
    <mergeCell ref="BA3:BB3"/>
    <mergeCell ref="BC3:BD3"/>
    <mergeCell ref="BE3:BF3"/>
    <mergeCell ref="BG3:BH3"/>
    <mergeCell ref="AE3:AF3"/>
    <mergeCell ref="AU3:AV3"/>
    <mergeCell ref="AM3:AN3"/>
    <mergeCell ref="C2:N2"/>
    <mergeCell ref="EQ2:EZ2"/>
    <mergeCell ref="FG2:FP2"/>
    <mergeCell ref="FW2:GF2"/>
    <mergeCell ref="C3:D3"/>
    <mergeCell ref="E3:F3"/>
    <mergeCell ref="G3:H3"/>
    <mergeCell ref="I3:J3"/>
    <mergeCell ref="K3:L3"/>
    <mergeCell ref="S3:T3"/>
    <mergeCell ref="U3:V3"/>
    <mergeCell ref="BO2:BX2"/>
    <mergeCell ref="CE2:CN2"/>
    <mergeCell ref="CU2:DD2"/>
    <mergeCell ref="DK2:DT2"/>
    <mergeCell ref="EA2:EJ2"/>
    <mergeCell ref="BQ3:BR3"/>
    <mergeCell ref="BS3:BT3"/>
    <mergeCell ref="BU3:BV3"/>
    <mergeCell ref="BW3:BX3"/>
    <mergeCell ref="CE3:CF3"/>
    <mergeCell ref="AY3:AZ3"/>
    <mergeCell ref="CI3:CJ3"/>
    <mergeCell ref="CK3:CL3"/>
    <mergeCell ref="CM3:CN3"/>
    <mergeCell ref="A39:H39"/>
    <mergeCell ref="A40:H40"/>
    <mergeCell ref="A51:F51"/>
    <mergeCell ref="A52:F52"/>
    <mergeCell ref="A29:M29"/>
    <mergeCell ref="GA3:GB3"/>
    <mergeCell ref="GC3:GD3"/>
    <mergeCell ref="GE3:GF3"/>
    <mergeCell ref="FQ3:FR3"/>
    <mergeCell ref="FS3:FT3"/>
    <mergeCell ref="EW3:EX3"/>
    <mergeCell ref="EY3:EZ3"/>
    <mergeCell ref="FG3:FH3"/>
    <mergeCell ref="FI3:FJ3"/>
    <mergeCell ref="FK3:FL3"/>
    <mergeCell ref="FM3:FN3"/>
    <mergeCell ref="FA3:FB3"/>
    <mergeCell ref="EE3:EF3"/>
    <mergeCell ref="EG3:EH3"/>
    <mergeCell ref="EI3:EJ3"/>
    <mergeCell ref="EQ3:ER3"/>
    <mergeCell ref="ES3:ET3"/>
    <mergeCell ref="EU3:EV3"/>
    <mergeCell ref="DQ3:DR3"/>
    <mergeCell ref="GK3:GL3"/>
    <mergeCell ref="FU3:FV3"/>
    <mergeCell ref="Q3:R3"/>
    <mergeCell ref="AG3:AH3"/>
    <mergeCell ref="AW3:AX3"/>
    <mergeCell ref="BM3:BN3"/>
    <mergeCell ref="CC3:CD3"/>
    <mergeCell ref="CS3:CT3"/>
    <mergeCell ref="DI3:DJ3"/>
    <mergeCell ref="DY3:DZ3"/>
    <mergeCell ref="EO3:EP3"/>
    <mergeCell ref="FE3:FF3"/>
    <mergeCell ref="GI3:GJ3"/>
    <mergeCell ref="CA3:CB3"/>
    <mergeCell ref="CQ3:CR3"/>
    <mergeCell ref="DG3:DH3"/>
    <mergeCell ref="DW3:DX3"/>
    <mergeCell ref="EM3:EN3"/>
    <mergeCell ref="FC3:FD3"/>
    <mergeCell ref="FO3:FP3"/>
    <mergeCell ref="FW3:FX3"/>
    <mergeCell ref="FY3:FZ3"/>
    <mergeCell ref="EK3:EL3"/>
    <mergeCell ref="DO3:DP3"/>
  </mergeCells>
  <phoneticPr fontId="45" type="noConversion"/>
  <pageMargins left="0.31496062992125984" right="0.11811023622047245" top="0.74803149606299213" bottom="0.35433070866141736" header="0.31496062992125984" footer="0.31496062992125984"/>
  <pageSetup paperSize="9" orientation="portrait" r:id="rId1"/>
  <rowBreaks count="1" manualBreakCount="1">
    <brk id="35" max="1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GL101"/>
  <sheetViews>
    <sheetView workbookViewId="0">
      <pane xSplit="2" ySplit="4" topLeftCell="C5" activePane="bottomRight" state="frozen"/>
      <selection pane="topRight" activeCell="C1" sqref="C1"/>
      <selection pane="bottomLeft" activeCell="A5" sqref="A5"/>
      <selection pane="bottomRight" sqref="A1:XFD1048576"/>
    </sheetView>
  </sheetViews>
  <sheetFormatPr defaultRowHeight="21.75"/>
  <cols>
    <col min="1" max="1" width="38.140625" style="482" customWidth="1"/>
    <col min="2" max="2" width="8.5703125" style="24" customWidth="1"/>
    <col min="3" max="3" width="6.7109375" style="446" customWidth="1"/>
    <col min="4" max="4" width="6.42578125" style="2" customWidth="1"/>
    <col min="5" max="5" width="6.7109375" style="2" bestFit="1" customWidth="1"/>
    <col min="6" max="6" width="6.42578125" style="2" customWidth="1"/>
    <col min="7" max="7" width="6.7109375" style="446" bestFit="1" customWidth="1"/>
    <col min="8" max="8" width="6.42578125" style="2" customWidth="1"/>
    <col min="9" max="9" width="6.7109375" style="2" bestFit="1" customWidth="1"/>
    <col min="10" max="12" width="6.42578125" style="2" customWidth="1"/>
    <col min="13" max="13" width="6.7109375" style="2" bestFit="1" customWidth="1"/>
    <col min="14" max="16" width="6.42578125" style="2" customWidth="1"/>
    <col min="17" max="17" width="7.85546875" style="1049" bestFit="1" customWidth="1"/>
    <col min="18" max="18" width="6.42578125" style="2" customWidth="1"/>
    <col min="19" max="24" width="6.28515625" style="2" customWidth="1"/>
    <col min="25" max="28" width="6.42578125" style="2" customWidth="1"/>
    <col min="29" max="29" width="6.7109375" style="2" bestFit="1" customWidth="1"/>
    <col min="30" max="34" width="6.42578125" style="2" customWidth="1"/>
    <col min="35" max="40" width="6.28515625" style="2" customWidth="1"/>
    <col min="41" max="50" width="6.42578125" style="2" customWidth="1"/>
    <col min="51" max="56" width="6.28515625" style="2" customWidth="1"/>
    <col min="57" max="57" width="6.42578125" style="2" customWidth="1"/>
    <col min="58" max="58" width="7.42578125" style="2" bestFit="1" customWidth="1"/>
    <col min="59" max="66" width="6.42578125" style="2" customWidth="1"/>
    <col min="67" max="72" width="6.28515625" style="2" customWidth="1"/>
    <col min="73" max="82" width="6.42578125" style="2" customWidth="1"/>
    <col min="83" max="87" width="6.28515625" style="2" customWidth="1"/>
    <col min="88" max="88" width="8.28515625" style="496" customWidth="1"/>
    <col min="89" max="89" width="6.42578125" style="2" customWidth="1"/>
    <col min="90" max="90" width="7.42578125" style="2" bestFit="1" customWidth="1"/>
    <col min="91" max="91" width="6.42578125" style="2" customWidth="1"/>
    <col min="92" max="92" width="7.42578125" style="2" bestFit="1" customWidth="1"/>
    <col min="93" max="95" width="6.42578125" style="2" customWidth="1"/>
    <col min="96" max="96" width="9" style="2" bestFit="1" customWidth="1"/>
    <col min="97" max="98" width="9" style="2" customWidth="1"/>
    <col min="99" max="99" width="5.5703125" style="2" customWidth="1"/>
    <col min="100" max="101" width="6.28515625" style="2" customWidth="1"/>
    <col min="102" max="102" width="7.42578125" style="2" bestFit="1" customWidth="1"/>
    <col min="103" max="103" width="6.5703125" style="2" customWidth="1"/>
    <col min="104" max="104" width="7.42578125" style="2" bestFit="1" customWidth="1"/>
    <col min="105" max="105" width="6.42578125" style="2" customWidth="1"/>
    <col min="106" max="106" width="7.42578125" style="2" bestFit="1" customWidth="1"/>
    <col min="107" max="107" width="6.42578125" style="2" customWidth="1"/>
    <col min="108" max="108" width="7.42578125" style="2" bestFit="1" customWidth="1"/>
    <col min="109" max="109" width="6.42578125" style="2" customWidth="1"/>
    <col min="110" max="110" width="9" style="2" bestFit="1" customWidth="1"/>
    <col min="111" max="114" width="9" style="2" customWidth="1"/>
    <col min="115" max="115" width="6.7109375" style="2" bestFit="1" customWidth="1"/>
    <col min="116" max="120" width="6.28515625" style="2" customWidth="1"/>
    <col min="121" max="127" width="6.42578125" style="2" customWidth="1"/>
    <col min="128" max="128" width="7.5703125" style="2" bestFit="1" customWidth="1"/>
    <col min="129" max="130" width="7.5703125" style="2" customWidth="1"/>
    <col min="131" max="136" width="6.28515625" style="2" customWidth="1"/>
    <col min="137" max="141" width="6.42578125" style="2" customWidth="1"/>
    <col min="142" max="142" width="9" style="2" bestFit="1" customWidth="1"/>
    <col min="143" max="146" width="9" style="2" customWidth="1"/>
    <col min="147" max="152" width="6.28515625" style="2" customWidth="1"/>
    <col min="153" max="159" width="6.42578125" style="2" customWidth="1"/>
    <col min="160" max="160" width="7.5703125" style="2" bestFit="1" customWidth="1"/>
    <col min="161" max="162" width="7.5703125" style="2" customWidth="1"/>
    <col min="163" max="168" width="6.28515625" style="2" customWidth="1"/>
    <col min="169" max="175" width="6.42578125" style="2" customWidth="1"/>
    <col min="176" max="176" width="7.5703125" style="2" bestFit="1" customWidth="1"/>
    <col min="177" max="178" width="7.5703125" style="2" customWidth="1"/>
    <col min="179" max="179" width="6.28515625" style="39" customWidth="1"/>
    <col min="180" max="180" width="6.28515625" style="2" customWidth="1"/>
    <col min="181" max="181" width="6.28515625" style="39" customWidth="1"/>
    <col min="182" max="184" width="6.28515625" style="2" customWidth="1"/>
    <col min="185" max="188" width="6.42578125" style="2" customWidth="1"/>
    <col min="189" max="189" width="6.7109375" style="3" bestFit="1" customWidth="1"/>
    <col min="190" max="190" width="6.42578125" style="3" bestFit="1" customWidth="1"/>
    <col min="191" max="191" width="6.42578125" style="3" customWidth="1"/>
    <col min="192" max="192" width="9" style="3" bestFit="1" customWidth="1"/>
    <col min="193" max="16384" width="9.140625" style="3"/>
  </cols>
  <sheetData>
    <row r="1" spans="1:194" s="7" customFormat="1" ht="20.100000000000001" customHeight="1">
      <c r="A1" s="474" t="s">
        <v>274</v>
      </c>
      <c r="B1" s="409"/>
      <c r="C1" s="441"/>
      <c r="D1" s="15"/>
      <c r="E1" s="15"/>
      <c r="F1" s="15"/>
      <c r="G1" s="441"/>
      <c r="H1" s="15"/>
      <c r="I1" s="41"/>
      <c r="J1" s="15"/>
      <c r="K1" s="15"/>
      <c r="L1" s="15"/>
      <c r="M1" s="15"/>
      <c r="N1" s="15"/>
      <c r="O1" s="15"/>
      <c r="P1" s="15"/>
      <c r="Q1" s="1043"/>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483"/>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41"/>
      <c r="FX1" s="15"/>
      <c r="FY1" s="41"/>
      <c r="FZ1" s="15"/>
      <c r="GA1" s="15"/>
      <c r="GB1" s="15"/>
      <c r="GC1" s="15"/>
      <c r="GD1" s="15"/>
      <c r="GE1" s="15"/>
      <c r="GF1" s="15"/>
    </row>
    <row r="2" spans="1:194" s="202" customFormat="1" ht="20.100000000000001" customHeight="1">
      <c r="A2" s="1260" t="s">
        <v>0</v>
      </c>
      <c r="B2" s="201" t="s">
        <v>75</v>
      </c>
      <c r="C2" s="1247" t="s">
        <v>26</v>
      </c>
      <c r="D2" s="1239"/>
      <c r="E2" s="1239"/>
      <c r="F2" s="1239"/>
      <c r="G2" s="1239"/>
      <c r="H2" s="1239"/>
      <c r="I2" s="1239"/>
      <c r="J2" s="1239"/>
      <c r="K2" s="1239"/>
      <c r="L2" s="1239"/>
      <c r="M2" s="1239"/>
      <c r="N2" s="1239"/>
      <c r="O2" s="208"/>
      <c r="P2" s="1040"/>
      <c r="Q2" s="1044"/>
      <c r="R2" s="868"/>
      <c r="S2" s="1257" t="s">
        <v>27</v>
      </c>
      <c r="T2" s="1246"/>
      <c r="U2" s="1246"/>
      <c r="V2" s="1246"/>
      <c r="W2" s="1246"/>
      <c r="X2" s="1246"/>
      <c r="Y2" s="1246"/>
      <c r="Z2" s="1246"/>
      <c r="AA2" s="1246"/>
      <c r="AB2" s="1246"/>
      <c r="AC2" s="1246"/>
      <c r="AD2" s="1246"/>
      <c r="AE2" s="1246"/>
      <c r="AF2" s="1246"/>
      <c r="AG2" s="1246"/>
      <c r="AH2" s="1258"/>
      <c r="AI2" s="1247" t="s">
        <v>28</v>
      </c>
      <c r="AJ2" s="1239"/>
      <c r="AK2" s="1239"/>
      <c r="AL2" s="1239"/>
      <c r="AM2" s="1239"/>
      <c r="AN2" s="1239"/>
      <c r="AO2" s="1239"/>
      <c r="AP2" s="1239"/>
      <c r="AQ2" s="1239"/>
      <c r="AR2" s="1239"/>
      <c r="AS2" s="1239"/>
      <c r="AT2" s="1239"/>
      <c r="AU2" s="1239"/>
      <c r="AV2" s="1239"/>
      <c r="AW2" s="1239"/>
      <c r="AX2" s="1259"/>
      <c r="AY2" s="1257" t="s">
        <v>29</v>
      </c>
      <c r="AZ2" s="1246"/>
      <c r="BA2" s="1246"/>
      <c r="BB2" s="1246"/>
      <c r="BC2" s="1246"/>
      <c r="BD2" s="1246"/>
      <c r="BE2" s="1246"/>
      <c r="BF2" s="1246"/>
      <c r="BG2" s="1246"/>
      <c r="BH2" s="1246"/>
      <c r="BI2" s="1246"/>
      <c r="BJ2" s="1246"/>
      <c r="BK2" s="1246"/>
      <c r="BL2" s="1246"/>
      <c r="BM2" s="1246"/>
      <c r="BN2" s="1258"/>
      <c r="BO2" s="1247" t="s">
        <v>30</v>
      </c>
      <c r="BP2" s="1239"/>
      <c r="BQ2" s="1239"/>
      <c r="BR2" s="1239"/>
      <c r="BS2" s="1239"/>
      <c r="BT2" s="1239"/>
      <c r="BU2" s="1239"/>
      <c r="BV2" s="1239"/>
      <c r="BW2" s="1239"/>
      <c r="BX2" s="1239"/>
      <c r="BY2" s="1239"/>
      <c r="BZ2" s="1239"/>
      <c r="CA2" s="1239"/>
      <c r="CB2" s="1239"/>
      <c r="CC2" s="1239"/>
      <c r="CD2" s="1259"/>
      <c r="CE2" s="1257" t="s">
        <v>31</v>
      </c>
      <c r="CF2" s="1246"/>
      <c r="CG2" s="1246"/>
      <c r="CH2" s="1246"/>
      <c r="CI2" s="1246"/>
      <c r="CJ2" s="1246"/>
      <c r="CK2" s="1246"/>
      <c r="CL2" s="1246"/>
      <c r="CM2" s="1246"/>
      <c r="CN2" s="1246"/>
      <c r="CO2" s="1246"/>
      <c r="CP2" s="1246"/>
      <c r="CQ2" s="1246"/>
      <c r="CR2" s="1246"/>
      <c r="CS2" s="1246"/>
      <c r="CT2" s="1258"/>
      <c r="CU2" s="1247" t="s">
        <v>32</v>
      </c>
      <c r="CV2" s="1239"/>
      <c r="CW2" s="1239"/>
      <c r="CX2" s="1239"/>
      <c r="CY2" s="1239"/>
      <c r="CZ2" s="1239"/>
      <c r="DA2" s="1239"/>
      <c r="DB2" s="1239"/>
      <c r="DC2" s="1239"/>
      <c r="DD2" s="1239"/>
      <c r="DE2" s="1239"/>
      <c r="DF2" s="1239"/>
      <c r="DG2" s="1239"/>
      <c r="DH2" s="1239"/>
      <c r="DI2" s="1239"/>
      <c r="DJ2" s="1259"/>
      <c r="DK2" s="1257" t="s">
        <v>33</v>
      </c>
      <c r="DL2" s="1246"/>
      <c r="DM2" s="1246"/>
      <c r="DN2" s="1246"/>
      <c r="DO2" s="1246"/>
      <c r="DP2" s="1246"/>
      <c r="DQ2" s="1246"/>
      <c r="DR2" s="1246"/>
      <c r="DS2" s="1246"/>
      <c r="DT2" s="1246"/>
      <c r="DU2" s="1246"/>
      <c r="DV2" s="1246"/>
      <c r="DW2" s="1246"/>
      <c r="DX2" s="1246"/>
      <c r="DY2" s="1246"/>
      <c r="DZ2" s="1258"/>
      <c r="EA2" s="1247" t="s">
        <v>34</v>
      </c>
      <c r="EB2" s="1239"/>
      <c r="EC2" s="1239"/>
      <c r="ED2" s="1239"/>
      <c r="EE2" s="1239"/>
      <c r="EF2" s="1239"/>
      <c r="EG2" s="1239"/>
      <c r="EH2" s="1239"/>
      <c r="EI2" s="1239"/>
      <c r="EJ2" s="1239"/>
      <c r="EK2" s="1239"/>
      <c r="EL2" s="1239"/>
      <c r="EM2" s="1239"/>
      <c r="EN2" s="1239"/>
      <c r="EO2" s="1239"/>
      <c r="EP2" s="1259"/>
      <c r="EQ2" s="1257" t="s">
        <v>35</v>
      </c>
      <c r="ER2" s="1246"/>
      <c r="ES2" s="1246"/>
      <c r="ET2" s="1246"/>
      <c r="EU2" s="1246"/>
      <c r="EV2" s="1246"/>
      <c r="EW2" s="1246"/>
      <c r="EX2" s="1246"/>
      <c r="EY2" s="1246"/>
      <c r="EZ2" s="1246"/>
      <c r="FA2" s="1246"/>
      <c r="FB2" s="1246"/>
      <c r="FC2" s="1246"/>
      <c r="FD2" s="1246"/>
      <c r="FE2" s="1263"/>
      <c r="FF2" s="1264"/>
      <c r="FG2" s="1247" t="s">
        <v>36</v>
      </c>
      <c r="FH2" s="1239"/>
      <c r="FI2" s="1239"/>
      <c r="FJ2" s="1239"/>
      <c r="FK2" s="1239"/>
      <c r="FL2" s="1239"/>
      <c r="FM2" s="1239"/>
      <c r="FN2" s="1239"/>
      <c r="FO2" s="1239"/>
      <c r="FP2" s="1239"/>
      <c r="FQ2" s="1239"/>
      <c r="FR2" s="1239"/>
      <c r="FS2" s="1239"/>
      <c r="FT2" s="1239"/>
      <c r="FU2" s="1239"/>
      <c r="FV2" s="1259"/>
      <c r="FW2" s="1246" t="s">
        <v>37</v>
      </c>
      <c r="FX2" s="1246"/>
      <c r="FY2" s="1246"/>
      <c r="FZ2" s="1246"/>
      <c r="GA2" s="1246"/>
      <c r="GB2" s="1246"/>
      <c r="GC2" s="1246"/>
      <c r="GD2" s="1246"/>
      <c r="GE2" s="1246"/>
      <c r="GF2" s="1246"/>
      <c r="GG2" s="1246"/>
      <c r="GH2" s="1246"/>
      <c r="GI2" s="1246"/>
      <c r="GJ2" s="1246"/>
      <c r="GK2" s="1246"/>
      <c r="GL2" s="1258"/>
    </row>
    <row r="3" spans="1:194" s="202" customFormat="1" ht="20.100000000000001" customHeight="1">
      <c r="A3" s="1261"/>
      <c r="B3" s="201" t="s">
        <v>83</v>
      </c>
      <c r="C3" s="1255" t="s">
        <v>201</v>
      </c>
      <c r="D3" s="1252"/>
      <c r="E3" s="1252" t="s">
        <v>238</v>
      </c>
      <c r="F3" s="1252"/>
      <c r="G3" s="1252" t="s">
        <v>276</v>
      </c>
      <c r="H3" s="1252"/>
      <c r="I3" s="1252" t="s">
        <v>277</v>
      </c>
      <c r="J3" s="1252"/>
      <c r="K3" s="1252" t="s">
        <v>299</v>
      </c>
      <c r="L3" s="1252"/>
      <c r="M3" s="1252" t="s">
        <v>311</v>
      </c>
      <c r="N3" s="1252"/>
      <c r="O3" s="1252" t="s">
        <v>352</v>
      </c>
      <c r="P3" s="1252"/>
      <c r="Q3" s="1252" t="s">
        <v>403</v>
      </c>
      <c r="R3" s="1256"/>
      <c r="S3" s="1252" t="s">
        <v>201</v>
      </c>
      <c r="T3" s="1252"/>
      <c r="U3" s="1252" t="s">
        <v>238</v>
      </c>
      <c r="V3" s="1252"/>
      <c r="W3" s="1252" t="s">
        <v>276</v>
      </c>
      <c r="X3" s="1252"/>
      <c r="Y3" s="1252" t="s">
        <v>277</v>
      </c>
      <c r="Z3" s="1252"/>
      <c r="AA3" s="1252" t="s">
        <v>299</v>
      </c>
      <c r="AB3" s="1252"/>
      <c r="AC3" s="1252" t="s">
        <v>311</v>
      </c>
      <c r="AD3" s="1252"/>
      <c r="AE3" s="1252" t="s">
        <v>352</v>
      </c>
      <c r="AF3" s="1252"/>
      <c r="AG3" s="1252" t="s">
        <v>403</v>
      </c>
      <c r="AH3" s="1256"/>
      <c r="AI3" s="1255" t="s">
        <v>201</v>
      </c>
      <c r="AJ3" s="1252"/>
      <c r="AK3" s="1252" t="s">
        <v>238</v>
      </c>
      <c r="AL3" s="1252"/>
      <c r="AM3" s="1252" t="s">
        <v>276</v>
      </c>
      <c r="AN3" s="1252"/>
      <c r="AO3" s="1252" t="s">
        <v>277</v>
      </c>
      <c r="AP3" s="1252"/>
      <c r="AQ3" s="1252" t="s">
        <v>299</v>
      </c>
      <c r="AR3" s="1252"/>
      <c r="AS3" s="1252" t="s">
        <v>311</v>
      </c>
      <c r="AT3" s="1252"/>
      <c r="AU3" s="1252" t="s">
        <v>352</v>
      </c>
      <c r="AV3" s="1252"/>
      <c r="AW3" s="1252" t="s">
        <v>403</v>
      </c>
      <c r="AX3" s="1256"/>
      <c r="AY3" s="1255" t="s">
        <v>201</v>
      </c>
      <c r="AZ3" s="1252"/>
      <c r="BA3" s="1252" t="s">
        <v>238</v>
      </c>
      <c r="BB3" s="1252"/>
      <c r="BC3" s="1252" t="s">
        <v>276</v>
      </c>
      <c r="BD3" s="1252"/>
      <c r="BE3" s="1252" t="s">
        <v>277</v>
      </c>
      <c r="BF3" s="1252"/>
      <c r="BG3" s="1252" t="s">
        <v>299</v>
      </c>
      <c r="BH3" s="1252"/>
      <c r="BI3" s="1252" t="s">
        <v>311</v>
      </c>
      <c r="BJ3" s="1252"/>
      <c r="BK3" s="1252" t="s">
        <v>352</v>
      </c>
      <c r="BL3" s="1252"/>
      <c r="BM3" s="1252" t="s">
        <v>403</v>
      </c>
      <c r="BN3" s="1256"/>
      <c r="BO3" s="1255" t="s">
        <v>201</v>
      </c>
      <c r="BP3" s="1252"/>
      <c r="BQ3" s="1252" t="s">
        <v>238</v>
      </c>
      <c r="BR3" s="1252"/>
      <c r="BS3" s="1252" t="s">
        <v>276</v>
      </c>
      <c r="BT3" s="1252"/>
      <c r="BU3" s="1252" t="s">
        <v>277</v>
      </c>
      <c r="BV3" s="1252"/>
      <c r="BW3" s="1252" t="s">
        <v>299</v>
      </c>
      <c r="BX3" s="1252"/>
      <c r="BY3" s="1252" t="s">
        <v>311</v>
      </c>
      <c r="BZ3" s="1252"/>
      <c r="CA3" s="1252" t="s">
        <v>352</v>
      </c>
      <c r="CB3" s="1252"/>
      <c r="CC3" s="1252" t="s">
        <v>403</v>
      </c>
      <c r="CD3" s="1256"/>
      <c r="CE3" s="1255" t="s">
        <v>201</v>
      </c>
      <c r="CF3" s="1252"/>
      <c r="CG3" s="1252" t="s">
        <v>238</v>
      </c>
      <c r="CH3" s="1252"/>
      <c r="CI3" s="1252" t="s">
        <v>276</v>
      </c>
      <c r="CJ3" s="1252"/>
      <c r="CK3" s="1252" t="s">
        <v>277</v>
      </c>
      <c r="CL3" s="1252"/>
      <c r="CM3" s="1252" t="s">
        <v>299</v>
      </c>
      <c r="CN3" s="1252"/>
      <c r="CO3" s="1252" t="s">
        <v>311</v>
      </c>
      <c r="CP3" s="1252"/>
      <c r="CQ3" s="1252" t="s">
        <v>352</v>
      </c>
      <c r="CR3" s="1252"/>
      <c r="CS3" s="1252" t="s">
        <v>403</v>
      </c>
      <c r="CT3" s="1256"/>
      <c r="CU3" s="1255" t="s">
        <v>201</v>
      </c>
      <c r="CV3" s="1252"/>
      <c r="CW3" s="1252" t="s">
        <v>238</v>
      </c>
      <c r="CX3" s="1252"/>
      <c r="CY3" s="1252" t="s">
        <v>276</v>
      </c>
      <c r="CZ3" s="1252"/>
      <c r="DA3" s="1252" t="s">
        <v>277</v>
      </c>
      <c r="DB3" s="1252"/>
      <c r="DC3" s="1252" t="s">
        <v>299</v>
      </c>
      <c r="DD3" s="1252"/>
      <c r="DE3" s="1252" t="s">
        <v>311</v>
      </c>
      <c r="DF3" s="1252"/>
      <c r="DG3" s="1252" t="s">
        <v>352</v>
      </c>
      <c r="DH3" s="1252"/>
      <c r="DI3" s="1252" t="s">
        <v>403</v>
      </c>
      <c r="DJ3" s="1256"/>
      <c r="DK3" s="1255" t="s">
        <v>201</v>
      </c>
      <c r="DL3" s="1252"/>
      <c r="DM3" s="1252" t="s">
        <v>238</v>
      </c>
      <c r="DN3" s="1252"/>
      <c r="DO3" s="1252" t="s">
        <v>276</v>
      </c>
      <c r="DP3" s="1252"/>
      <c r="DQ3" s="1252" t="s">
        <v>277</v>
      </c>
      <c r="DR3" s="1252"/>
      <c r="DS3" s="1252" t="s">
        <v>299</v>
      </c>
      <c r="DT3" s="1252"/>
      <c r="DU3" s="1252" t="s">
        <v>311</v>
      </c>
      <c r="DV3" s="1252"/>
      <c r="DW3" s="1252" t="s">
        <v>352</v>
      </c>
      <c r="DX3" s="1252"/>
      <c r="DY3" s="1252" t="s">
        <v>403</v>
      </c>
      <c r="DZ3" s="1256"/>
      <c r="EA3" s="1255" t="s">
        <v>201</v>
      </c>
      <c r="EB3" s="1252"/>
      <c r="EC3" s="1252" t="s">
        <v>238</v>
      </c>
      <c r="ED3" s="1252"/>
      <c r="EE3" s="1252" t="s">
        <v>276</v>
      </c>
      <c r="EF3" s="1252"/>
      <c r="EG3" s="1252" t="s">
        <v>277</v>
      </c>
      <c r="EH3" s="1252"/>
      <c r="EI3" s="1252" t="s">
        <v>299</v>
      </c>
      <c r="EJ3" s="1252"/>
      <c r="EK3" s="1252" t="s">
        <v>311</v>
      </c>
      <c r="EL3" s="1252"/>
      <c r="EM3" s="1252" t="s">
        <v>352</v>
      </c>
      <c r="EN3" s="1252"/>
      <c r="EO3" s="1252" t="s">
        <v>403</v>
      </c>
      <c r="EP3" s="1256"/>
      <c r="EQ3" s="1255" t="s">
        <v>201</v>
      </c>
      <c r="ER3" s="1252"/>
      <c r="ES3" s="1252" t="s">
        <v>238</v>
      </c>
      <c r="ET3" s="1252"/>
      <c r="EU3" s="1252" t="s">
        <v>276</v>
      </c>
      <c r="EV3" s="1252"/>
      <c r="EW3" s="1252" t="s">
        <v>277</v>
      </c>
      <c r="EX3" s="1252"/>
      <c r="EY3" s="1252" t="s">
        <v>299</v>
      </c>
      <c r="EZ3" s="1252"/>
      <c r="FA3" s="1252" t="s">
        <v>311</v>
      </c>
      <c r="FB3" s="1252"/>
      <c r="FC3" s="1252" t="s">
        <v>352</v>
      </c>
      <c r="FD3" s="1252"/>
      <c r="FE3" s="1252" t="s">
        <v>403</v>
      </c>
      <c r="FF3" s="1252"/>
      <c r="FG3" s="1252" t="s">
        <v>201</v>
      </c>
      <c r="FH3" s="1252"/>
      <c r="FI3" s="1252" t="s">
        <v>238</v>
      </c>
      <c r="FJ3" s="1252"/>
      <c r="FK3" s="1252" t="s">
        <v>276</v>
      </c>
      <c r="FL3" s="1252"/>
      <c r="FM3" s="1252" t="s">
        <v>277</v>
      </c>
      <c r="FN3" s="1252"/>
      <c r="FO3" s="1252" t="s">
        <v>299</v>
      </c>
      <c r="FP3" s="1252"/>
      <c r="FQ3" s="1252" t="s">
        <v>311</v>
      </c>
      <c r="FR3" s="1252"/>
      <c r="FS3" s="1252" t="s">
        <v>352</v>
      </c>
      <c r="FT3" s="1252"/>
      <c r="FU3" s="1252" t="s">
        <v>403</v>
      </c>
      <c r="FV3" s="1256"/>
      <c r="FW3" s="1253" t="s">
        <v>201</v>
      </c>
      <c r="FX3" s="1253"/>
      <c r="FY3" s="1253" t="s">
        <v>238</v>
      </c>
      <c r="FZ3" s="1253"/>
      <c r="GA3" s="1253" t="s">
        <v>276</v>
      </c>
      <c r="GB3" s="1253"/>
      <c r="GC3" s="1253" t="s">
        <v>277</v>
      </c>
      <c r="GD3" s="1253"/>
      <c r="GE3" s="1253" t="s">
        <v>299</v>
      </c>
      <c r="GF3" s="1253"/>
      <c r="GG3" s="1253" t="s">
        <v>311</v>
      </c>
      <c r="GH3" s="1253"/>
      <c r="GI3" s="1253" t="s">
        <v>352</v>
      </c>
      <c r="GJ3" s="1254"/>
      <c r="GK3" s="1253" t="s">
        <v>403</v>
      </c>
      <c r="GL3" s="1254"/>
    </row>
    <row r="4" spans="1:194" s="202" customFormat="1" ht="20.100000000000001" customHeight="1">
      <c r="A4" s="1262"/>
      <c r="B4" s="203" t="s">
        <v>275</v>
      </c>
      <c r="C4" s="697" t="s">
        <v>1</v>
      </c>
      <c r="D4" s="411" t="s">
        <v>2</v>
      </c>
      <c r="E4" s="410" t="s">
        <v>1</v>
      </c>
      <c r="F4" s="411" t="s">
        <v>2</v>
      </c>
      <c r="G4" s="442" t="s">
        <v>1</v>
      </c>
      <c r="H4" s="411" t="s">
        <v>2</v>
      </c>
      <c r="I4" s="410" t="s">
        <v>1</v>
      </c>
      <c r="J4" s="411" t="s">
        <v>2</v>
      </c>
      <c r="K4" s="410" t="s">
        <v>1</v>
      </c>
      <c r="L4" s="411" t="s">
        <v>2</v>
      </c>
      <c r="M4" s="410" t="s">
        <v>1</v>
      </c>
      <c r="N4" s="411" t="s">
        <v>2</v>
      </c>
      <c r="O4" s="410" t="s">
        <v>1</v>
      </c>
      <c r="P4" s="411" t="s">
        <v>2</v>
      </c>
      <c r="Q4" s="1079" t="s">
        <v>1</v>
      </c>
      <c r="R4" s="698" t="s">
        <v>2</v>
      </c>
      <c r="S4" s="411" t="s">
        <v>1</v>
      </c>
      <c r="T4" s="411" t="s">
        <v>2</v>
      </c>
      <c r="U4" s="411" t="s">
        <v>1</v>
      </c>
      <c r="V4" s="411" t="s">
        <v>2</v>
      </c>
      <c r="W4" s="411" t="s">
        <v>1</v>
      </c>
      <c r="X4" s="411" t="s">
        <v>2</v>
      </c>
      <c r="Y4" s="410" t="s">
        <v>1</v>
      </c>
      <c r="Z4" s="411" t="s">
        <v>2</v>
      </c>
      <c r="AA4" s="410" t="s">
        <v>1</v>
      </c>
      <c r="AB4" s="411" t="s">
        <v>2</v>
      </c>
      <c r="AC4" s="410" t="s">
        <v>1</v>
      </c>
      <c r="AD4" s="411" t="s">
        <v>2</v>
      </c>
      <c r="AE4" s="410" t="s">
        <v>1</v>
      </c>
      <c r="AF4" s="411" t="s">
        <v>2</v>
      </c>
      <c r="AG4" s="410" t="s">
        <v>1</v>
      </c>
      <c r="AH4" s="698" t="s">
        <v>2</v>
      </c>
      <c r="AI4" s="719" t="s">
        <v>1</v>
      </c>
      <c r="AJ4" s="411" t="s">
        <v>2</v>
      </c>
      <c r="AK4" s="411" t="s">
        <v>1</v>
      </c>
      <c r="AL4" s="411" t="s">
        <v>2</v>
      </c>
      <c r="AM4" s="411" t="s">
        <v>1</v>
      </c>
      <c r="AN4" s="411" t="s">
        <v>2</v>
      </c>
      <c r="AO4" s="410" t="s">
        <v>1</v>
      </c>
      <c r="AP4" s="411" t="s">
        <v>2</v>
      </c>
      <c r="AQ4" s="410" t="s">
        <v>1</v>
      </c>
      <c r="AR4" s="411" t="s">
        <v>2</v>
      </c>
      <c r="AS4" s="410" t="s">
        <v>1</v>
      </c>
      <c r="AT4" s="411" t="s">
        <v>2</v>
      </c>
      <c r="AU4" s="410" t="s">
        <v>1</v>
      </c>
      <c r="AV4" s="411" t="s">
        <v>2</v>
      </c>
      <c r="AW4" s="410" t="s">
        <v>1</v>
      </c>
      <c r="AX4" s="698" t="s">
        <v>2</v>
      </c>
      <c r="AY4" s="719" t="s">
        <v>1</v>
      </c>
      <c r="AZ4" s="411" t="s">
        <v>2</v>
      </c>
      <c r="BA4" s="411" t="s">
        <v>1</v>
      </c>
      <c r="BB4" s="411" t="s">
        <v>2</v>
      </c>
      <c r="BC4" s="411" t="s">
        <v>1</v>
      </c>
      <c r="BD4" s="411" t="s">
        <v>2</v>
      </c>
      <c r="BE4" s="410" t="s">
        <v>1</v>
      </c>
      <c r="BF4" s="411" t="s">
        <v>2</v>
      </c>
      <c r="BG4" s="410" t="s">
        <v>1</v>
      </c>
      <c r="BH4" s="411" t="s">
        <v>2</v>
      </c>
      <c r="BI4" s="410" t="s">
        <v>1</v>
      </c>
      <c r="BJ4" s="411" t="s">
        <v>2</v>
      </c>
      <c r="BK4" s="410" t="s">
        <v>1</v>
      </c>
      <c r="BL4" s="411" t="s">
        <v>2</v>
      </c>
      <c r="BM4" s="410" t="s">
        <v>1</v>
      </c>
      <c r="BN4" s="698" t="s">
        <v>2</v>
      </c>
      <c r="BO4" s="719" t="s">
        <v>1</v>
      </c>
      <c r="BP4" s="411" t="s">
        <v>2</v>
      </c>
      <c r="BQ4" s="411" t="s">
        <v>1</v>
      </c>
      <c r="BR4" s="411" t="s">
        <v>2</v>
      </c>
      <c r="BS4" s="411" t="s">
        <v>1</v>
      </c>
      <c r="BT4" s="411" t="s">
        <v>2</v>
      </c>
      <c r="BU4" s="410" t="s">
        <v>1</v>
      </c>
      <c r="BV4" s="411" t="s">
        <v>2</v>
      </c>
      <c r="BW4" s="410" t="s">
        <v>1</v>
      </c>
      <c r="BX4" s="411" t="s">
        <v>2</v>
      </c>
      <c r="BY4" s="410" t="s">
        <v>1</v>
      </c>
      <c r="BZ4" s="411" t="s">
        <v>2</v>
      </c>
      <c r="CA4" s="410" t="s">
        <v>1</v>
      </c>
      <c r="CB4" s="411" t="s">
        <v>2</v>
      </c>
      <c r="CC4" s="410" t="s">
        <v>1</v>
      </c>
      <c r="CD4" s="698" t="s">
        <v>2</v>
      </c>
      <c r="CE4" s="719" t="s">
        <v>1</v>
      </c>
      <c r="CF4" s="411" t="s">
        <v>2</v>
      </c>
      <c r="CG4" s="411" t="s">
        <v>1</v>
      </c>
      <c r="CH4" s="411" t="s">
        <v>2</v>
      </c>
      <c r="CI4" s="411" t="s">
        <v>1</v>
      </c>
      <c r="CJ4" s="484" t="s">
        <v>2</v>
      </c>
      <c r="CK4" s="410" t="s">
        <v>1</v>
      </c>
      <c r="CL4" s="411" t="s">
        <v>2</v>
      </c>
      <c r="CM4" s="410" t="s">
        <v>1</v>
      </c>
      <c r="CN4" s="411" t="s">
        <v>2</v>
      </c>
      <c r="CO4" s="410" t="s">
        <v>1</v>
      </c>
      <c r="CP4" s="411" t="s">
        <v>2</v>
      </c>
      <c r="CQ4" s="410" t="s">
        <v>1</v>
      </c>
      <c r="CR4" s="411" t="s">
        <v>2</v>
      </c>
      <c r="CS4" s="410" t="s">
        <v>1</v>
      </c>
      <c r="CT4" s="698" t="s">
        <v>2</v>
      </c>
      <c r="CU4" s="719" t="s">
        <v>1</v>
      </c>
      <c r="CV4" s="411" t="s">
        <v>2</v>
      </c>
      <c r="CW4" s="411" t="s">
        <v>1</v>
      </c>
      <c r="CX4" s="411" t="s">
        <v>2</v>
      </c>
      <c r="CY4" s="411" t="s">
        <v>1</v>
      </c>
      <c r="CZ4" s="411" t="s">
        <v>2</v>
      </c>
      <c r="DA4" s="410" t="s">
        <v>1</v>
      </c>
      <c r="DB4" s="411" t="s">
        <v>2</v>
      </c>
      <c r="DC4" s="410" t="s">
        <v>1</v>
      </c>
      <c r="DD4" s="411" t="s">
        <v>2</v>
      </c>
      <c r="DE4" s="410" t="s">
        <v>1</v>
      </c>
      <c r="DF4" s="411" t="s">
        <v>2</v>
      </c>
      <c r="DG4" s="410" t="s">
        <v>1</v>
      </c>
      <c r="DH4" s="411" t="s">
        <v>2</v>
      </c>
      <c r="DI4" s="410" t="s">
        <v>1</v>
      </c>
      <c r="DJ4" s="698" t="s">
        <v>2</v>
      </c>
      <c r="DK4" s="719" t="s">
        <v>1</v>
      </c>
      <c r="DL4" s="411" t="s">
        <v>2</v>
      </c>
      <c r="DM4" s="411" t="s">
        <v>1</v>
      </c>
      <c r="DN4" s="411" t="s">
        <v>2</v>
      </c>
      <c r="DO4" s="411" t="s">
        <v>1</v>
      </c>
      <c r="DP4" s="411" t="s">
        <v>2</v>
      </c>
      <c r="DQ4" s="410" t="s">
        <v>1</v>
      </c>
      <c r="DR4" s="411" t="s">
        <v>2</v>
      </c>
      <c r="DS4" s="410" t="s">
        <v>1</v>
      </c>
      <c r="DT4" s="411" t="s">
        <v>2</v>
      </c>
      <c r="DU4" s="410" t="s">
        <v>1</v>
      </c>
      <c r="DV4" s="411" t="s">
        <v>2</v>
      </c>
      <c r="DW4" s="410" t="s">
        <v>1</v>
      </c>
      <c r="DX4" s="411" t="s">
        <v>2</v>
      </c>
      <c r="DY4" s="410" t="s">
        <v>1</v>
      </c>
      <c r="DZ4" s="698" t="s">
        <v>2</v>
      </c>
      <c r="EA4" s="719" t="s">
        <v>1</v>
      </c>
      <c r="EB4" s="411" t="s">
        <v>2</v>
      </c>
      <c r="EC4" s="411" t="s">
        <v>1</v>
      </c>
      <c r="ED4" s="411" t="s">
        <v>2</v>
      </c>
      <c r="EE4" s="411" t="s">
        <v>1</v>
      </c>
      <c r="EF4" s="411" t="s">
        <v>2</v>
      </c>
      <c r="EG4" s="410" t="s">
        <v>1</v>
      </c>
      <c r="EH4" s="411" t="s">
        <v>2</v>
      </c>
      <c r="EI4" s="410" t="s">
        <v>1</v>
      </c>
      <c r="EJ4" s="411" t="s">
        <v>2</v>
      </c>
      <c r="EK4" s="410" t="s">
        <v>1</v>
      </c>
      <c r="EL4" s="411" t="s">
        <v>2</v>
      </c>
      <c r="EM4" s="410" t="s">
        <v>1</v>
      </c>
      <c r="EN4" s="411" t="s">
        <v>2</v>
      </c>
      <c r="EO4" s="410" t="s">
        <v>1</v>
      </c>
      <c r="EP4" s="698" t="s">
        <v>2</v>
      </c>
      <c r="EQ4" s="719" t="s">
        <v>1</v>
      </c>
      <c r="ER4" s="411" t="s">
        <v>2</v>
      </c>
      <c r="ES4" s="411" t="s">
        <v>1</v>
      </c>
      <c r="ET4" s="411" t="s">
        <v>2</v>
      </c>
      <c r="EU4" s="411" t="s">
        <v>1</v>
      </c>
      <c r="EV4" s="411" t="s">
        <v>2</v>
      </c>
      <c r="EW4" s="410" t="s">
        <v>1</v>
      </c>
      <c r="EX4" s="411" t="s">
        <v>2</v>
      </c>
      <c r="EY4" s="410" t="s">
        <v>1</v>
      </c>
      <c r="EZ4" s="411" t="s">
        <v>2</v>
      </c>
      <c r="FA4" s="410" t="s">
        <v>1</v>
      </c>
      <c r="FB4" s="411" t="s">
        <v>2</v>
      </c>
      <c r="FC4" s="410" t="s">
        <v>1</v>
      </c>
      <c r="FD4" s="411" t="s">
        <v>2</v>
      </c>
      <c r="FE4" s="410" t="s">
        <v>1</v>
      </c>
      <c r="FF4" s="698" t="s">
        <v>2</v>
      </c>
      <c r="FG4" s="719" t="s">
        <v>1</v>
      </c>
      <c r="FH4" s="411" t="s">
        <v>2</v>
      </c>
      <c r="FI4" s="411" t="s">
        <v>1</v>
      </c>
      <c r="FJ4" s="411" t="s">
        <v>2</v>
      </c>
      <c r="FK4" s="411" t="s">
        <v>1</v>
      </c>
      <c r="FL4" s="411" t="s">
        <v>2</v>
      </c>
      <c r="FM4" s="410" t="s">
        <v>1</v>
      </c>
      <c r="FN4" s="411" t="s">
        <v>2</v>
      </c>
      <c r="FO4" s="410" t="s">
        <v>1</v>
      </c>
      <c r="FP4" s="411" t="s">
        <v>2</v>
      </c>
      <c r="FQ4" s="410" t="s">
        <v>1</v>
      </c>
      <c r="FR4" s="411" t="s">
        <v>2</v>
      </c>
      <c r="FS4" s="410" t="s">
        <v>1</v>
      </c>
      <c r="FT4" s="411" t="s">
        <v>2</v>
      </c>
      <c r="FU4" s="1077" t="s">
        <v>1</v>
      </c>
      <c r="FV4" s="1078" t="s">
        <v>2</v>
      </c>
      <c r="FW4" s="411" t="s">
        <v>1</v>
      </c>
      <c r="FX4" s="411" t="s">
        <v>2</v>
      </c>
      <c r="FY4" s="411" t="s">
        <v>1</v>
      </c>
      <c r="FZ4" s="411" t="s">
        <v>2</v>
      </c>
      <c r="GA4" s="411" t="s">
        <v>1</v>
      </c>
      <c r="GB4" s="411" t="s">
        <v>2</v>
      </c>
      <c r="GC4" s="410" t="s">
        <v>1</v>
      </c>
      <c r="GD4" s="411" t="s">
        <v>2</v>
      </c>
      <c r="GE4" s="410" t="s">
        <v>1</v>
      </c>
      <c r="GF4" s="411" t="s">
        <v>2</v>
      </c>
      <c r="GG4" s="410" t="s">
        <v>1</v>
      </c>
      <c r="GH4" s="411" t="s">
        <v>2</v>
      </c>
      <c r="GI4" s="410" t="s">
        <v>1</v>
      </c>
      <c r="GJ4" s="698" t="s">
        <v>2</v>
      </c>
      <c r="GK4" s="1064" t="s">
        <v>1</v>
      </c>
      <c r="GL4" s="1065" t="s">
        <v>2</v>
      </c>
    </row>
    <row r="5" spans="1:194" s="417" customFormat="1" ht="20.100000000000001" customHeight="1">
      <c r="A5" s="412" t="s">
        <v>95</v>
      </c>
      <c r="B5" s="413" t="s">
        <v>158</v>
      </c>
      <c r="C5" s="699">
        <v>820</v>
      </c>
      <c r="D5" s="415">
        <v>108.18370120189454</v>
      </c>
      <c r="E5" s="416">
        <v>852</v>
      </c>
      <c r="F5" s="415">
        <v>112.39883115769477</v>
      </c>
      <c r="G5" s="416">
        <v>924</v>
      </c>
      <c r="H5" s="415">
        <v>124.51991105720639</v>
      </c>
      <c r="I5" s="416">
        <v>931</v>
      </c>
      <c r="J5" s="415">
        <v>125.63237887810691</v>
      </c>
      <c r="K5" s="416">
        <v>919</v>
      </c>
      <c r="L5" s="415">
        <v>124.03967109916155</v>
      </c>
      <c r="M5" s="686">
        <v>978</v>
      </c>
      <c r="N5" s="415">
        <v>131.82191910069955</v>
      </c>
      <c r="O5" s="686">
        <v>981</v>
      </c>
      <c r="P5" s="415">
        <v>132.78558714646346</v>
      </c>
      <c r="Q5" s="1042">
        <v>1004</v>
      </c>
      <c r="R5" s="1041">
        <v>136.07848638435803</v>
      </c>
      <c r="S5" s="414">
        <v>260</v>
      </c>
      <c r="T5" s="415">
        <v>103.46940887130793</v>
      </c>
      <c r="U5" s="414">
        <v>286</v>
      </c>
      <c r="V5" s="415">
        <v>113.64584616485006</v>
      </c>
      <c r="W5" s="414">
        <v>305</v>
      </c>
      <c r="X5" s="415">
        <v>125.15490484123792</v>
      </c>
      <c r="Y5" s="416">
        <v>312</v>
      </c>
      <c r="Z5" s="415">
        <v>128.26995892894584</v>
      </c>
      <c r="AA5" s="416">
        <v>309</v>
      </c>
      <c r="AB5" s="415">
        <v>127.11132319185171</v>
      </c>
      <c r="AC5" s="414">
        <v>366</v>
      </c>
      <c r="AD5" s="415">
        <v>149.54034729315629</v>
      </c>
      <c r="AE5" s="686">
        <v>318</v>
      </c>
      <c r="AF5" s="415">
        <v>130.96875694999301</v>
      </c>
      <c r="AG5" s="414">
        <v>350</v>
      </c>
      <c r="AH5" s="700">
        <v>144.44753974886763</v>
      </c>
      <c r="AI5" s="720">
        <v>74</v>
      </c>
      <c r="AJ5" s="415">
        <v>112.41075497493544</v>
      </c>
      <c r="AK5" s="414">
        <v>65</v>
      </c>
      <c r="AL5" s="415">
        <v>98.988791423001956</v>
      </c>
      <c r="AM5" s="414">
        <v>79</v>
      </c>
      <c r="AN5" s="415">
        <v>119.61179160294941</v>
      </c>
      <c r="AO5" s="416">
        <v>82</v>
      </c>
      <c r="AP5" s="415">
        <v>123.23229287206384</v>
      </c>
      <c r="AQ5" s="416">
        <v>85</v>
      </c>
      <c r="AR5" s="415">
        <v>126.75027214029018</v>
      </c>
      <c r="AS5" s="415">
        <v>78</v>
      </c>
      <c r="AT5" s="415">
        <v>116.20457965228015</v>
      </c>
      <c r="AU5" s="686">
        <v>94</v>
      </c>
      <c r="AV5" s="415">
        <v>139.43691221408017</v>
      </c>
      <c r="AW5" s="414">
        <v>78</v>
      </c>
      <c r="AX5" s="700">
        <v>115.48540886276484</v>
      </c>
      <c r="AY5" s="720">
        <v>82</v>
      </c>
      <c r="AZ5" s="415">
        <v>95.659173364753087</v>
      </c>
      <c r="BA5" s="414">
        <v>97</v>
      </c>
      <c r="BB5" s="415">
        <v>113.07469924461438</v>
      </c>
      <c r="BC5" s="414">
        <v>104</v>
      </c>
      <c r="BD5" s="415">
        <v>124.20431609998448</v>
      </c>
      <c r="BE5" s="414">
        <v>97</v>
      </c>
      <c r="BF5" s="415">
        <v>116.51791613112469</v>
      </c>
      <c r="BG5" s="414">
        <v>76</v>
      </c>
      <c r="BH5" s="415">
        <v>91.542000915420005</v>
      </c>
      <c r="BI5" s="414">
        <v>114</v>
      </c>
      <c r="BJ5" s="415">
        <v>13.788932567281524</v>
      </c>
      <c r="BK5" s="686">
        <v>89</v>
      </c>
      <c r="BL5" s="415">
        <v>108.12124157200996</v>
      </c>
      <c r="BM5" s="414">
        <v>90</v>
      </c>
      <c r="BN5" s="700">
        <v>109.51503093799624</v>
      </c>
      <c r="BO5" s="720">
        <v>78</v>
      </c>
      <c r="BP5" s="415">
        <v>85.668156706828185</v>
      </c>
      <c r="BQ5" s="414">
        <v>74</v>
      </c>
      <c r="BR5" s="415">
        <v>81.388442841116557</v>
      </c>
      <c r="BS5" s="414">
        <v>106</v>
      </c>
      <c r="BT5" s="415">
        <v>118.77416101742395</v>
      </c>
      <c r="BU5" s="414">
        <v>99</v>
      </c>
      <c r="BV5" s="415">
        <v>110.94052915270572</v>
      </c>
      <c r="BW5" s="414">
        <v>94</v>
      </c>
      <c r="BX5" s="415">
        <v>105.24665785879034</v>
      </c>
      <c r="BY5" s="414">
        <v>94</v>
      </c>
      <c r="BZ5" s="415">
        <v>105.16541176733831</v>
      </c>
      <c r="CA5" s="686">
        <v>121</v>
      </c>
      <c r="CB5" s="415">
        <v>135.60613701823399</v>
      </c>
      <c r="CC5" s="414">
        <v>108</v>
      </c>
      <c r="CD5" s="700">
        <v>121.20055886924368</v>
      </c>
      <c r="CE5" s="720">
        <v>61</v>
      </c>
      <c r="CF5" s="415">
        <v>122.27389352148813</v>
      </c>
      <c r="CG5" s="414">
        <v>72</v>
      </c>
      <c r="CH5" s="415">
        <v>144.28857715430863</v>
      </c>
      <c r="CI5" s="414">
        <v>70</v>
      </c>
      <c r="CJ5" s="485">
        <v>141.85259488925365</v>
      </c>
      <c r="CK5" s="414">
        <v>65</v>
      </c>
      <c r="CL5" s="415">
        <v>132.17292285168165</v>
      </c>
      <c r="CM5" s="414">
        <v>61</v>
      </c>
      <c r="CN5" s="415">
        <v>124.41869951864241</v>
      </c>
      <c r="CO5" s="414">
        <v>57</v>
      </c>
      <c r="CP5" s="415">
        <v>116.43583772521141</v>
      </c>
      <c r="CQ5" s="414">
        <v>64</v>
      </c>
      <c r="CR5" s="415">
        <v>131.4060446780552</v>
      </c>
      <c r="CS5" s="414">
        <v>69</v>
      </c>
      <c r="CT5" s="700">
        <v>141.98845572120877</v>
      </c>
      <c r="CU5" s="720">
        <v>104</v>
      </c>
      <c r="CV5" s="415">
        <v>134.3530384456387</v>
      </c>
      <c r="CW5" s="414">
        <v>110</v>
      </c>
      <c r="CX5" s="415">
        <v>141.89520394210675</v>
      </c>
      <c r="CY5" s="414">
        <v>121</v>
      </c>
      <c r="CZ5" s="415">
        <v>161.12065406996098</v>
      </c>
      <c r="DA5" s="414">
        <v>103</v>
      </c>
      <c r="DB5" s="415">
        <v>137.96613801971711</v>
      </c>
      <c r="DC5" s="414">
        <v>121</v>
      </c>
      <c r="DD5" s="415">
        <v>163.03761992023283</v>
      </c>
      <c r="DE5" s="414">
        <v>103</v>
      </c>
      <c r="DF5" s="415">
        <v>139.5682868331549</v>
      </c>
      <c r="DG5" s="686">
        <v>115</v>
      </c>
      <c r="DH5" s="871">
        <v>156.9194662009115</v>
      </c>
      <c r="DI5" s="686">
        <v>101</v>
      </c>
      <c r="DJ5" s="731">
        <v>138.33247731552817</v>
      </c>
      <c r="DK5" s="720">
        <v>32</v>
      </c>
      <c r="DL5" s="415">
        <v>109.45784162818539</v>
      </c>
      <c r="DM5" s="414">
        <v>26</v>
      </c>
      <c r="DN5" s="415">
        <v>89.203005455106876</v>
      </c>
      <c r="DO5" s="414">
        <v>33</v>
      </c>
      <c r="DP5" s="415">
        <v>113.17260537055455</v>
      </c>
      <c r="DQ5" s="414">
        <v>40</v>
      </c>
      <c r="DR5" s="415">
        <v>136.93002875530604</v>
      </c>
      <c r="DS5" s="414">
        <v>40</v>
      </c>
      <c r="DT5" s="415">
        <v>136.04054008094414</v>
      </c>
      <c r="DU5" s="414">
        <v>38</v>
      </c>
      <c r="DV5" s="415">
        <v>129.00597501357959</v>
      </c>
      <c r="DW5" s="686">
        <v>33</v>
      </c>
      <c r="DX5" s="871">
        <v>111.68646563102854</v>
      </c>
      <c r="DY5" s="686">
        <v>57</v>
      </c>
      <c r="DZ5" s="731">
        <v>192.74663961450671</v>
      </c>
      <c r="EA5" s="720">
        <v>28</v>
      </c>
      <c r="EB5" s="415">
        <v>128.98470609913397</v>
      </c>
      <c r="EC5" s="414">
        <v>33</v>
      </c>
      <c r="ED5" s="415">
        <v>152.08074104797456</v>
      </c>
      <c r="EE5" s="414">
        <v>26</v>
      </c>
      <c r="EF5" s="415">
        <v>120.32023693831275</v>
      </c>
      <c r="EG5" s="414">
        <v>29</v>
      </c>
      <c r="EH5" s="415">
        <v>134.34633558788104</v>
      </c>
      <c r="EI5" s="414">
        <v>39</v>
      </c>
      <c r="EJ5" s="415">
        <v>181.2941613982893</v>
      </c>
      <c r="EK5" s="414">
        <v>41</v>
      </c>
      <c r="EL5" s="871">
        <v>190.02595476455321</v>
      </c>
      <c r="EM5" s="686">
        <v>31</v>
      </c>
      <c r="EN5" s="871">
        <v>144.60978681718524</v>
      </c>
      <c r="EO5" s="686">
        <v>33</v>
      </c>
      <c r="EP5" s="731">
        <v>154.27769985974754</v>
      </c>
      <c r="EQ5" s="720">
        <v>24</v>
      </c>
      <c r="ER5" s="415">
        <v>97.276264591439684</v>
      </c>
      <c r="ES5" s="414">
        <v>23</v>
      </c>
      <c r="ET5" s="415">
        <v>93.488334281765717</v>
      </c>
      <c r="EU5" s="414">
        <v>25</v>
      </c>
      <c r="EV5" s="415">
        <v>103.0163177847371</v>
      </c>
      <c r="EW5" s="414">
        <v>21</v>
      </c>
      <c r="EX5" s="415">
        <v>86.466010622967019</v>
      </c>
      <c r="EY5" s="414">
        <v>20</v>
      </c>
      <c r="EZ5" s="415">
        <v>82.186151633449768</v>
      </c>
      <c r="FA5" s="414">
        <v>18</v>
      </c>
      <c r="FB5" s="415">
        <v>73.879494335905434</v>
      </c>
      <c r="FC5" s="686">
        <v>30</v>
      </c>
      <c r="FD5" s="871">
        <v>123.42631449024933</v>
      </c>
      <c r="FE5" s="686">
        <v>22</v>
      </c>
      <c r="FF5" s="731">
        <v>90.43821425635123</v>
      </c>
      <c r="FG5" s="699">
        <v>35</v>
      </c>
      <c r="FH5" s="415">
        <v>130.83623042129267</v>
      </c>
      <c r="FI5" s="414">
        <v>24</v>
      </c>
      <c r="FJ5" s="415">
        <v>89.884273997228561</v>
      </c>
      <c r="FK5" s="414">
        <v>16</v>
      </c>
      <c r="FL5" s="415">
        <v>59.922849331485715</v>
      </c>
      <c r="FM5" s="414">
        <v>34</v>
      </c>
      <c r="FN5" s="415">
        <v>126.86093802470057</v>
      </c>
      <c r="FO5" s="414">
        <v>37</v>
      </c>
      <c r="FP5" s="415">
        <v>137.60785480511751</v>
      </c>
      <c r="FQ5" s="414">
        <v>26</v>
      </c>
      <c r="FR5" s="415">
        <v>96.310564528078231</v>
      </c>
      <c r="FS5" s="686">
        <v>29</v>
      </c>
      <c r="FT5" s="871">
        <v>107.26438822310992</v>
      </c>
      <c r="FU5" s="686">
        <v>39</v>
      </c>
      <c r="FV5" s="731">
        <v>144.08689548158273</v>
      </c>
      <c r="FW5" s="414">
        <v>42</v>
      </c>
      <c r="FX5" s="415">
        <v>122.00081333875559</v>
      </c>
      <c r="FY5" s="414">
        <v>42</v>
      </c>
      <c r="FZ5" s="415">
        <v>121.90520419121702</v>
      </c>
      <c r="GA5" s="414">
        <v>39</v>
      </c>
      <c r="GB5" s="415">
        <v>117.66835626357712</v>
      </c>
      <c r="GC5" s="414">
        <v>49</v>
      </c>
      <c r="GD5" s="415">
        <v>148.18399008074516</v>
      </c>
      <c r="GE5" s="414">
        <v>37</v>
      </c>
      <c r="GF5" s="415">
        <v>112.05669463036435</v>
      </c>
      <c r="GG5" s="742">
        <v>43</v>
      </c>
      <c r="GH5" s="880">
        <v>130.96180788207346</v>
      </c>
      <c r="GI5" s="893">
        <v>57</v>
      </c>
      <c r="GJ5" s="1054">
        <v>174.28527748050755</v>
      </c>
      <c r="GK5" s="1066">
        <v>57</v>
      </c>
      <c r="GL5" s="1067">
        <v>174.23999266357924</v>
      </c>
    </row>
    <row r="6" spans="1:194" s="237" customFormat="1" ht="20.100000000000001" customHeight="1">
      <c r="A6" s="360" t="s">
        <v>347</v>
      </c>
      <c r="B6" s="232"/>
      <c r="C6" s="701">
        <v>33</v>
      </c>
      <c r="D6" s="235">
        <v>4.3537343166616091</v>
      </c>
      <c r="E6" s="236">
        <v>38</v>
      </c>
      <c r="F6" s="235">
        <v>5.0130934084417857</v>
      </c>
      <c r="G6" s="236">
        <v>42</v>
      </c>
      <c r="H6" s="235">
        <v>5.6599959571457452</v>
      </c>
      <c r="I6" s="236">
        <v>41</v>
      </c>
      <c r="J6" s="235">
        <v>5.5326826358779622</v>
      </c>
      <c r="K6" s="236">
        <v>32</v>
      </c>
      <c r="L6" s="235">
        <v>4.3191180360970289</v>
      </c>
      <c r="M6" s="687">
        <v>38</v>
      </c>
      <c r="N6" s="235">
        <v>5.1219150570823953</v>
      </c>
      <c r="O6" s="687">
        <v>36</v>
      </c>
      <c r="P6" s="235">
        <v>4.8728655833564574</v>
      </c>
      <c r="Q6" s="687">
        <v>49</v>
      </c>
      <c r="R6" s="702">
        <v>6.6412807099935689</v>
      </c>
      <c r="S6" s="234">
        <v>12</v>
      </c>
      <c r="T6" s="235">
        <v>4.7755111786757505</v>
      </c>
      <c r="U6" s="234">
        <v>7</v>
      </c>
      <c r="V6" s="235">
        <v>2.7815416893494769</v>
      </c>
      <c r="W6" s="234">
        <v>13</v>
      </c>
      <c r="X6" s="235">
        <v>5.33447135388883</v>
      </c>
      <c r="Y6" s="236">
        <v>8</v>
      </c>
      <c r="Z6" s="235">
        <v>3.2889733058704058</v>
      </c>
      <c r="AA6" s="236">
        <v>6</v>
      </c>
      <c r="AB6" s="235">
        <v>2.4681810328514895</v>
      </c>
      <c r="AC6" s="234">
        <v>13</v>
      </c>
      <c r="AD6" s="235">
        <v>5.3115423901940755</v>
      </c>
      <c r="AE6" s="687">
        <v>9</v>
      </c>
      <c r="AF6" s="235">
        <v>3.7066629325469713</v>
      </c>
      <c r="AG6" s="234">
        <v>19</v>
      </c>
      <c r="AH6" s="702">
        <v>7.8414378720813867</v>
      </c>
      <c r="AI6" s="721">
        <v>3</v>
      </c>
      <c r="AJ6" s="235">
        <v>4.5571927692541392</v>
      </c>
      <c r="AK6" s="234">
        <v>3</v>
      </c>
      <c r="AL6" s="235">
        <v>4.5687134502923978</v>
      </c>
      <c r="AM6" s="234">
        <v>6</v>
      </c>
      <c r="AN6" s="235">
        <v>9.0844398685784373</v>
      </c>
      <c r="AO6" s="236">
        <v>5</v>
      </c>
      <c r="AP6" s="235">
        <v>7.5141641995160882</v>
      </c>
      <c r="AQ6" s="236">
        <v>2</v>
      </c>
      <c r="AR6" s="235">
        <v>2.9823593444774161</v>
      </c>
      <c r="AS6" s="235">
        <v>1</v>
      </c>
      <c r="AT6" s="235">
        <v>1.4898023032343608</v>
      </c>
      <c r="AU6" s="687">
        <v>3</v>
      </c>
      <c r="AV6" s="235">
        <v>4.4501142195983032</v>
      </c>
      <c r="AW6" s="234">
        <v>6</v>
      </c>
      <c r="AX6" s="702">
        <v>8.8834929894434502</v>
      </c>
      <c r="AY6" s="721">
        <v>3</v>
      </c>
      <c r="AZ6" s="235">
        <v>3.4997258548080401</v>
      </c>
      <c r="BA6" s="234">
        <v>7</v>
      </c>
      <c r="BB6" s="235">
        <v>8.1600298423948523</v>
      </c>
      <c r="BC6" s="234">
        <v>4</v>
      </c>
      <c r="BD6" s="235">
        <v>4.7770890807686337</v>
      </c>
      <c r="BE6" s="234">
        <v>4</v>
      </c>
      <c r="BF6" s="235">
        <v>4.8048625208711213</v>
      </c>
      <c r="BG6" s="234">
        <v>2</v>
      </c>
      <c r="BH6" s="235">
        <v>2.4090000240900005</v>
      </c>
      <c r="BI6" s="234">
        <v>2</v>
      </c>
      <c r="BJ6" s="235">
        <v>0.24191109767160568</v>
      </c>
      <c r="BK6" s="687">
        <v>5</v>
      </c>
      <c r="BL6" s="235">
        <v>6.0742270546073014</v>
      </c>
      <c r="BM6" s="234">
        <v>5</v>
      </c>
      <c r="BN6" s="702">
        <v>6.0841683854442357</v>
      </c>
      <c r="BO6" s="721">
        <v>4</v>
      </c>
      <c r="BP6" s="235">
        <v>4.3932388054783686</v>
      </c>
      <c r="BQ6" s="234">
        <v>6</v>
      </c>
      <c r="BR6" s="235">
        <v>6.5990629330635047</v>
      </c>
      <c r="BS6" s="234">
        <v>5</v>
      </c>
      <c r="BT6" s="235">
        <v>5.6025547649728278</v>
      </c>
      <c r="BU6" s="234">
        <v>9</v>
      </c>
      <c r="BV6" s="235">
        <v>10.085502650245974</v>
      </c>
      <c r="BW6" s="234">
        <v>5</v>
      </c>
      <c r="BX6" s="235">
        <v>5.5982264818505501</v>
      </c>
      <c r="BY6" s="234">
        <v>4</v>
      </c>
      <c r="BZ6" s="235">
        <v>4.4751239049931195</v>
      </c>
      <c r="CA6" s="687">
        <v>6</v>
      </c>
      <c r="CB6" s="235">
        <v>6.7242712571025116</v>
      </c>
      <c r="CC6" s="234">
        <v>4</v>
      </c>
      <c r="CD6" s="702">
        <v>4.4889095877497658</v>
      </c>
      <c r="CE6" s="721">
        <v>1</v>
      </c>
      <c r="CF6" s="235">
        <v>2.0044900577293139</v>
      </c>
      <c r="CG6" s="234">
        <v>2</v>
      </c>
      <c r="CH6" s="235">
        <v>4.0080160320641278</v>
      </c>
      <c r="CI6" s="234">
        <v>4</v>
      </c>
      <c r="CJ6" s="486">
        <v>8.1058625651002085</v>
      </c>
      <c r="CK6" s="234">
        <v>3</v>
      </c>
      <c r="CL6" s="235">
        <v>6.1002887470006915</v>
      </c>
      <c r="CM6" s="234">
        <v>3</v>
      </c>
      <c r="CN6" s="235">
        <v>6.1189524353430693</v>
      </c>
      <c r="CO6" s="234">
        <v>4</v>
      </c>
      <c r="CP6" s="235">
        <v>8.1709359807165907</v>
      </c>
      <c r="CQ6" s="234">
        <v>3</v>
      </c>
      <c r="CR6" s="235">
        <v>6.1596583442838364</v>
      </c>
      <c r="CS6" s="234">
        <v>2</v>
      </c>
      <c r="CT6" s="702">
        <v>4.1156074122089494</v>
      </c>
      <c r="CU6" s="721">
        <v>5</v>
      </c>
      <c r="CV6" s="235">
        <v>6.4592806945018602</v>
      </c>
      <c r="CW6" s="234">
        <v>5</v>
      </c>
      <c r="CX6" s="235">
        <v>6.4497819973684889</v>
      </c>
      <c r="CY6" s="234">
        <v>6</v>
      </c>
      <c r="CZ6" s="235">
        <v>7.9894539208245119</v>
      </c>
      <c r="DA6" s="234">
        <v>6</v>
      </c>
      <c r="DB6" s="235">
        <v>8.0368624089155603</v>
      </c>
      <c r="DC6" s="234">
        <v>4</v>
      </c>
      <c r="DD6" s="235">
        <v>5.389673385792821</v>
      </c>
      <c r="DE6" s="234">
        <v>3</v>
      </c>
      <c r="DF6" s="235">
        <v>4.0650957330045125</v>
      </c>
      <c r="DG6" s="687">
        <v>7</v>
      </c>
      <c r="DH6" s="872">
        <v>9.5516196817946142</v>
      </c>
      <c r="DI6" s="687">
        <v>2</v>
      </c>
      <c r="DJ6" s="732">
        <v>2.7392569765451125</v>
      </c>
      <c r="DK6" s="721">
        <v>0</v>
      </c>
      <c r="DL6" s="235">
        <v>0</v>
      </c>
      <c r="DM6" s="234">
        <v>1</v>
      </c>
      <c r="DN6" s="235">
        <v>3.4308848251964181</v>
      </c>
      <c r="DO6" s="234">
        <v>1</v>
      </c>
      <c r="DP6" s="235">
        <v>3.4294728900168043</v>
      </c>
      <c r="DQ6" s="234">
        <v>1</v>
      </c>
      <c r="DR6" s="235">
        <v>3.4232507188826511</v>
      </c>
      <c r="DS6" s="234">
        <v>2</v>
      </c>
      <c r="DT6" s="235">
        <v>6.8020270040472059</v>
      </c>
      <c r="DU6" s="234">
        <v>2</v>
      </c>
      <c r="DV6" s="235">
        <v>6.7897881586094506</v>
      </c>
      <c r="DW6" s="687">
        <v>0</v>
      </c>
      <c r="DX6" s="872">
        <v>0</v>
      </c>
      <c r="DY6" s="687">
        <v>1</v>
      </c>
      <c r="DZ6" s="732">
        <v>3.3815199932369597</v>
      </c>
      <c r="EA6" s="721">
        <v>1</v>
      </c>
      <c r="EB6" s="235">
        <v>4.6065966463976418</v>
      </c>
      <c r="EC6" s="234">
        <v>1</v>
      </c>
      <c r="ED6" s="235">
        <v>4.6085073044840774</v>
      </c>
      <c r="EE6" s="234">
        <v>0</v>
      </c>
      <c r="EF6" s="235">
        <v>0</v>
      </c>
      <c r="EG6" s="234">
        <v>0</v>
      </c>
      <c r="EH6" s="235">
        <v>0</v>
      </c>
      <c r="EI6" s="234">
        <v>1</v>
      </c>
      <c r="EJ6" s="235">
        <v>4.6485682409817777</v>
      </c>
      <c r="EK6" s="234">
        <v>2</v>
      </c>
      <c r="EL6" s="872">
        <v>9.2695587690025949</v>
      </c>
      <c r="EM6" s="687">
        <v>0</v>
      </c>
      <c r="EN6" s="872">
        <v>0</v>
      </c>
      <c r="EO6" s="687">
        <v>2</v>
      </c>
      <c r="EP6" s="732">
        <v>9.3501636278634876</v>
      </c>
      <c r="EQ6" s="721">
        <v>3</v>
      </c>
      <c r="ER6" s="235">
        <v>12.159533073929961</v>
      </c>
      <c r="ES6" s="234">
        <v>0</v>
      </c>
      <c r="ET6" s="235">
        <v>0</v>
      </c>
      <c r="EU6" s="234">
        <v>0</v>
      </c>
      <c r="EV6" s="235">
        <v>0</v>
      </c>
      <c r="EW6" s="234">
        <v>0</v>
      </c>
      <c r="EX6" s="235">
        <v>0</v>
      </c>
      <c r="EY6" s="234">
        <v>3</v>
      </c>
      <c r="EZ6" s="235">
        <v>12.327922745017464</v>
      </c>
      <c r="FA6" s="234">
        <v>0</v>
      </c>
      <c r="FB6" s="235">
        <v>0</v>
      </c>
      <c r="FC6" s="687">
        <v>2</v>
      </c>
      <c r="FD6" s="872">
        <v>8.2284209660166212</v>
      </c>
      <c r="FE6" s="687">
        <v>2</v>
      </c>
      <c r="FF6" s="732">
        <v>8.2216558414864753</v>
      </c>
      <c r="FG6" s="701">
        <v>0</v>
      </c>
      <c r="FH6" s="235">
        <v>0</v>
      </c>
      <c r="FI6" s="234">
        <v>3</v>
      </c>
      <c r="FJ6" s="235">
        <v>11.23553424965357</v>
      </c>
      <c r="FK6" s="234">
        <v>0</v>
      </c>
      <c r="FL6" s="235">
        <v>0</v>
      </c>
      <c r="FM6" s="234">
        <v>1</v>
      </c>
      <c r="FN6" s="235">
        <v>3.7312040595500169</v>
      </c>
      <c r="FO6" s="234">
        <v>4</v>
      </c>
      <c r="FP6" s="235">
        <v>14.876524843796489</v>
      </c>
      <c r="FQ6" s="234">
        <v>6</v>
      </c>
      <c r="FR6" s="235">
        <v>22.225514891094978</v>
      </c>
      <c r="FS6" s="687">
        <v>0</v>
      </c>
      <c r="FT6" s="872">
        <v>0</v>
      </c>
      <c r="FU6" s="687">
        <v>2</v>
      </c>
      <c r="FV6" s="732">
        <v>7.3890715631580886</v>
      </c>
      <c r="FW6" s="234">
        <v>1</v>
      </c>
      <c r="FX6" s="235">
        <v>2.9047812699703712</v>
      </c>
      <c r="FY6" s="234">
        <v>3</v>
      </c>
      <c r="FZ6" s="235">
        <v>8.7075145850869298</v>
      </c>
      <c r="GA6" s="234">
        <v>3</v>
      </c>
      <c r="GB6" s="235">
        <v>9.0514120202751638</v>
      </c>
      <c r="GC6" s="234">
        <v>4</v>
      </c>
      <c r="GD6" s="235">
        <v>12.096652251489401</v>
      </c>
      <c r="GE6" s="234">
        <v>0</v>
      </c>
      <c r="GF6" s="235">
        <v>0</v>
      </c>
      <c r="GG6" s="743">
        <v>1</v>
      </c>
      <c r="GH6" s="881">
        <v>3.0456234391179873</v>
      </c>
      <c r="GI6" s="894">
        <v>1</v>
      </c>
      <c r="GJ6" s="1055">
        <v>3.0576364470264488</v>
      </c>
      <c r="GK6" s="743">
        <v>4</v>
      </c>
      <c r="GL6" s="1068">
        <v>12.227367906216088</v>
      </c>
    </row>
    <row r="7" spans="1:194" s="237" customFormat="1" ht="20.100000000000001" customHeight="1">
      <c r="A7" s="207" t="s">
        <v>80</v>
      </c>
      <c r="B7" s="431"/>
      <c r="C7" s="701">
        <v>153</v>
      </c>
      <c r="D7" s="235">
        <v>20.185495468158372</v>
      </c>
      <c r="E7" s="236">
        <v>150</v>
      </c>
      <c r="F7" s="235">
        <v>19.788526612270207</v>
      </c>
      <c r="G7" s="236">
        <v>223</v>
      </c>
      <c r="H7" s="235">
        <v>30.051883296273836</v>
      </c>
      <c r="I7" s="236">
        <v>178</v>
      </c>
      <c r="J7" s="235">
        <v>24.019939248445787</v>
      </c>
      <c r="K7" s="236">
        <v>173</v>
      </c>
      <c r="L7" s="235">
        <v>23.350231882649563</v>
      </c>
      <c r="M7" s="687">
        <v>180</v>
      </c>
      <c r="N7" s="235">
        <v>24.261702901969244</v>
      </c>
      <c r="O7" s="687">
        <v>149</v>
      </c>
      <c r="P7" s="235">
        <v>20.168249220003112</v>
      </c>
      <c r="Q7" s="687">
        <v>51</v>
      </c>
      <c r="R7" s="702">
        <v>6.9123533920341229</v>
      </c>
      <c r="S7" s="234">
        <v>46</v>
      </c>
      <c r="T7" s="235">
        <v>18.306126184923713</v>
      </c>
      <c r="U7" s="234">
        <v>44</v>
      </c>
      <c r="V7" s="235">
        <v>17.483976333053853</v>
      </c>
      <c r="W7" s="234">
        <v>64</v>
      </c>
      <c r="X7" s="235">
        <v>26.262012819145006</v>
      </c>
      <c r="Y7" s="236">
        <v>51</v>
      </c>
      <c r="Z7" s="235">
        <v>20.96720482492384</v>
      </c>
      <c r="AA7" s="236">
        <v>57</v>
      </c>
      <c r="AB7" s="235">
        <v>23.447719812089151</v>
      </c>
      <c r="AC7" s="234">
        <v>62</v>
      </c>
      <c r="AD7" s="235">
        <v>25.331971399387129</v>
      </c>
      <c r="AE7" s="687">
        <v>57</v>
      </c>
      <c r="AF7" s="235">
        <v>23.475531906130819</v>
      </c>
      <c r="AG7" s="234">
        <v>16</v>
      </c>
      <c r="AH7" s="702">
        <v>6.603316102805378</v>
      </c>
      <c r="AI7" s="721">
        <v>12</v>
      </c>
      <c r="AJ7" s="235">
        <v>18.228771077016557</v>
      </c>
      <c r="AK7" s="234">
        <v>13</v>
      </c>
      <c r="AL7" s="235">
        <v>19.797758284600391</v>
      </c>
      <c r="AM7" s="234">
        <v>19</v>
      </c>
      <c r="AN7" s="235">
        <v>28.767392917165051</v>
      </c>
      <c r="AO7" s="236">
        <v>20</v>
      </c>
      <c r="AP7" s="235">
        <v>30.056656798064353</v>
      </c>
      <c r="AQ7" s="236">
        <v>11</v>
      </c>
      <c r="AR7" s="235">
        <v>16.402976394625789</v>
      </c>
      <c r="AS7" s="235">
        <v>18</v>
      </c>
      <c r="AT7" s="235">
        <v>26.816441458218492</v>
      </c>
      <c r="AU7" s="687">
        <v>10</v>
      </c>
      <c r="AV7" s="235">
        <v>14.833714065327678</v>
      </c>
      <c r="AW7" s="234">
        <v>2</v>
      </c>
      <c r="AX7" s="702">
        <v>2.961164329814483</v>
      </c>
      <c r="AY7" s="721">
        <v>16</v>
      </c>
      <c r="AZ7" s="235">
        <v>18.665204558976214</v>
      </c>
      <c r="BA7" s="234">
        <v>17</v>
      </c>
      <c r="BB7" s="235">
        <v>19.817215331530356</v>
      </c>
      <c r="BC7" s="234">
        <v>23</v>
      </c>
      <c r="BD7" s="235">
        <v>27.468262214419642</v>
      </c>
      <c r="BE7" s="234">
        <v>17</v>
      </c>
      <c r="BF7" s="235">
        <v>20.420665713702267</v>
      </c>
      <c r="BG7" s="234">
        <v>9</v>
      </c>
      <c r="BH7" s="235">
        <v>10.840500108405001</v>
      </c>
      <c r="BI7" s="234">
        <v>19</v>
      </c>
      <c r="BJ7" s="235">
        <v>2.2981554278802538</v>
      </c>
      <c r="BK7" s="687">
        <v>13</v>
      </c>
      <c r="BL7" s="235">
        <v>15.792990341978983</v>
      </c>
      <c r="BM7" s="234">
        <v>3</v>
      </c>
      <c r="BN7" s="702">
        <v>3.6505010312665411</v>
      </c>
      <c r="BO7" s="721">
        <v>12</v>
      </c>
      <c r="BP7" s="235">
        <v>13.179716416435106</v>
      </c>
      <c r="BQ7" s="234">
        <v>14</v>
      </c>
      <c r="BR7" s="235">
        <v>15.397813510481512</v>
      </c>
      <c r="BS7" s="234">
        <v>29</v>
      </c>
      <c r="BT7" s="235">
        <v>32.494817636842399</v>
      </c>
      <c r="BU7" s="234">
        <v>14</v>
      </c>
      <c r="BV7" s="235">
        <v>15.688559678160404</v>
      </c>
      <c r="BW7" s="234">
        <v>20</v>
      </c>
      <c r="BX7" s="235">
        <v>22.3929059274022</v>
      </c>
      <c r="BY7" s="234">
        <v>23</v>
      </c>
      <c r="BZ7" s="235">
        <v>25.731962453710437</v>
      </c>
      <c r="CA7" s="687">
        <v>21</v>
      </c>
      <c r="CB7" s="235">
        <v>23.534949399858789</v>
      </c>
      <c r="CC7" s="234">
        <v>6</v>
      </c>
      <c r="CD7" s="702">
        <v>6.7333643816246491</v>
      </c>
      <c r="CE7" s="721">
        <v>8</v>
      </c>
      <c r="CF7" s="235">
        <v>16.035920461834511</v>
      </c>
      <c r="CG7" s="234">
        <v>15</v>
      </c>
      <c r="CH7" s="235">
        <v>30.060120240480963</v>
      </c>
      <c r="CI7" s="234">
        <v>19</v>
      </c>
      <c r="CJ7" s="486">
        <v>38.502847184225992</v>
      </c>
      <c r="CK7" s="234">
        <v>16</v>
      </c>
      <c r="CL7" s="235">
        <v>32.534873317337023</v>
      </c>
      <c r="CM7" s="234">
        <v>11</v>
      </c>
      <c r="CN7" s="235">
        <v>22.436158929591254</v>
      </c>
      <c r="CO7" s="234">
        <v>13</v>
      </c>
      <c r="CP7" s="235">
        <v>26.555541937328918</v>
      </c>
      <c r="CQ7" s="234">
        <v>5</v>
      </c>
      <c r="CR7" s="235">
        <v>10.266097240473062</v>
      </c>
      <c r="CS7" s="234"/>
      <c r="CT7" s="702">
        <v>0</v>
      </c>
      <c r="CU7" s="721">
        <v>30</v>
      </c>
      <c r="CV7" s="235">
        <v>38.755684167011161</v>
      </c>
      <c r="CW7" s="234">
        <v>18</v>
      </c>
      <c r="CX7" s="235">
        <v>23.219215190526562</v>
      </c>
      <c r="CY7" s="234">
        <v>33</v>
      </c>
      <c r="CZ7" s="235">
        <v>43.941996564534811</v>
      </c>
      <c r="DA7" s="234">
        <v>20</v>
      </c>
      <c r="DB7" s="235">
        <v>26.789541363051864</v>
      </c>
      <c r="DC7" s="234">
        <v>25</v>
      </c>
      <c r="DD7" s="235">
        <v>33.685458661205132</v>
      </c>
      <c r="DE7" s="234">
        <v>14</v>
      </c>
      <c r="DF7" s="235">
        <v>18.970446754021058</v>
      </c>
      <c r="DG7" s="687">
        <v>14</v>
      </c>
      <c r="DH7" s="872">
        <v>19.103239363589228</v>
      </c>
      <c r="DI7" s="687">
        <v>11</v>
      </c>
      <c r="DJ7" s="732">
        <v>15.065913370998116</v>
      </c>
      <c r="DK7" s="721">
        <v>5</v>
      </c>
      <c r="DL7" s="235">
        <v>17.102787754403966</v>
      </c>
      <c r="DM7" s="234">
        <v>4</v>
      </c>
      <c r="DN7" s="235">
        <v>13.723539300785673</v>
      </c>
      <c r="DO7" s="234">
        <v>12</v>
      </c>
      <c r="DP7" s="235">
        <v>41.153674680201654</v>
      </c>
      <c r="DQ7" s="234">
        <v>9</v>
      </c>
      <c r="DR7" s="235">
        <v>30.809256469943858</v>
      </c>
      <c r="DS7" s="234">
        <v>9</v>
      </c>
      <c r="DT7" s="235">
        <v>30.609121518212426</v>
      </c>
      <c r="DU7" s="234">
        <v>9</v>
      </c>
      <c r="DV7" s="235">
        <v>30.55404671374253</v>
      </c>
      <c r="DW7" s="687">
        <v>7</v>
      </c>
      <c r="DX7" s="872">
        <v>23.691068467187872</v>
      </c>
      <c r="DY7" s="687">
        <v>5</v>
      </c>
      <c r="DZ7" s="732">
        <v>16.907599966184801</v>
      </c>
      <c r="EA7" s="721">
        <v>4</v>
      </c>
      <c r="EB7" s="235">
        <v>18.426386585590567</v>
      </c>
      <c r="EC7" s="234">
        <v>9</v>
      </c>
      <c r="ED7" s="235">
        <v>41.476565740356698</v>
      </c>
      <c r="EE7" s="234">
        <v>6</v>
      </c>
      <c r="EF7" s="235">
        <v>27.766208524226016</v>
      </c>
      <c r="EG7" s="234">
        <v>3</v>
      </c>
      <c r="EH7" s="235">
        <v>13.897896784953211</v>
      </c>
      <c r="EI7" s="234">
        <v>4</v>
      </c>
      <c r="EJ7" s="235">
        <v>18.594272963927111</v>
      </c>
      <c r="EK7" s="234">
        <v>11</v>
      </c>
      <c r="EL7" s="872">
        <v>50.982573229514273</v>
      </c>
      <c r="EM7" s="687">
        <v>3</v>
      </c>
      <c r="EN7" s="872">
        <v>13.99449549843728</v>
      </c>
      <c r="EO7" s="687"/>
      <c r="EP7" s="732">
        <v>0</v>
      </c>
      <c r="EQ7" s="721">
        <v>5</v>
      </c>
      <c r="ER7" s="235">
        <v>20.265888456549934</v>
      </c>
      <c r="ES7" s="234">
        <v>5</v>
      </c>
      <c r="ET7" s="235">
        <v>20.323550930818634</v>
      </c>
      <c r="EU7" s="234">
        <v>6</v>
      </c>
      <c r="EV7" s="235">
        <v>24.723916268336904</v>
      </c>
      <c r="EW7" s="234">
        <v>4</v>
      </c>
      <c r="EX7" s="235">
        <v>16.469716309136576</v>
      </c>
      <c r="EY7" s="234">
        <v>7</v>
      </c>
      <c r="EZ7" s="235">
        <v>28.765153071707417</v>
      </c>
      <c r="FA7" s="234">
        <v>1</v>
      </c>
      <c r="FB7" s="235">
        <v>4.1044163519947459</v>
      </c>
      <c r="FC7" s="687">
        <v>2</v>
      </c>
      <c r="FD7" s="872">
        <v>8.2284209660166212</v>
      </c>
      <c r="FE7" s="687">
        <v>1</v>
      </c>
      <c r="FF7" s="732">
        <v>4.1108279207432377</v>
      </c>
      <c r="FG7" s="701">
        <v>9</v>
      </c>
      <c r="FH7" s="235">
        <v>33.643602108332402</v>
      </c>
      <c r="FI7" s="234">
        <v>5</v>
      </c>
      <c r="FJ7" s="235">
        <v>18.725890416089285</v>
      </c>
      <c r="FK7" s="234">
        <v>6</v>
      </c>
      <c r="FL7" s="235">
        <v>22.47106849930714</v>
      </c>
      <c r="FM7" s="234">
        <v>11</v>
      </c>
      <c r="FN7" s="235">
        <v>41.043244655050188</v>
      </c>
      <c r="FO7" s="234">
        <v>9</v>
      </c>
      <c r="FP7" s="235">
        <v>33.472180898542099</v>
      </c>
      <c r="FQ7" s="234">
        <v>4</v>
      </c>
      <c r="FR7" s="235">
        <v>14.817009927396651</v>
      </c>
      <c r="FS7" s="687">
        <v>6</v>
      </c>
      <c r="FT7" s="872">
        <v>22.192632046160675</v>
      </c>
      <c r="FU7" s="687">
        <v>1</v>
      </c>
      <c r="FV7" s="732">
        <v>3.6945357815790443</v>
      </c>
      <c r="FW7" s="234">
        <v>6</v>
      </c>
      <c r="FX7" s="235">
        <v>17.428687619822227</v>
      </c>
      <c r="FY7" s="234">
        <v>6</v>
      </c>
      <c r="FZ7" s="235">
        <v>17.41502917017386</v>
      </c>
      <c r="GA7" s="234">
        <v>6</v>
      </c>
      <c r="GB7" s="235">
        <v>18.102824040550328</v>
      </c>
      <c r="GC7" s="234">
        <v>13</v>
      </c>
      <c r="GD7" s="235">
        <v>39.314119817340554</v>
      </c>
      <c r="GE7" s="234">
        <v>11</v>
      </c>
      <c r="GF7" s="235">
        <v>33.314152457675881</v>
      </c>
      <c r="GG7" s="743">
        <v>6</v>
      </c>
      <c r="GH7" s="881">
        <v>18.273740634707927</v>
      </c>
      <c r="GI7" s="894">
        <v>11</v>
      </c>
      <c r="GJ7" s="1055">
        <v>33.634000917290933</v>
      </c>
      <c r="GK7" s="743">
        <v>6</v>
      </c>
      <c r="GL7" s="1068">
        <v>18.341051859324132</v>
      </c>
    </row>
    <row r="8" spans="1:194" s="237" customFormat="1" ht="20.100000000000001" customHeight="1">
      <c r="A8" s="207" t="s">
        <v>81</v>
      </c>
      <c r="B8" s="232"/>
      <c r="C8" s="701">
        <v>137</v>
      </c>
      <c r="D8" s="235">
        <v>18.074593981292136</v>
      </c>
      <c r="E8" s="236">
        <v>135</v>
      </c>
      <c r="F8" s="235">
        <v>17.809673951043184</v>
      </c>
      <c r="G8" s="236">
        <v>156</v>
      </c>
      <c r="H8" s="235">
        <v>21.022842126541338</v>
      </c>
      <c r="I8" s="236">
        <v>167</v>
      </c>
      <c r="J8" s="235">
        <v>22.535560980283407</v>
      </c>
      <c r="K8" s="236">
        <v>141</v>
      </c>
      <c r="L8" s="235">
        <v>19.031113846552532</v>
      </c>
      <c r="M8" s="687">
        <v>158</v>
      </c>
      <c r="N8" s="235">
        <v>21.296383658395222</v>
      </c>
      <c r="O8" s="687">
        <v>157</v>
      </c>
      <c r="P8" s="235">
        <v>21.251108238526772</v>
      </c>
      <c r="Q8" s="687">
        <v>160</v>
      </c>
      <c r="R8" s="702">
        <v>21.685814563244307</v>
      </c>
      <c r="S8" s="234">
        <v>45</v>
      </c>
      <c r="T8" s="235">
        <v>17.908166920034066</v>
      </c>
      <c r="U8" s="234">
        <v>47</v>
      </c>
      <c r="V8" s="235">
        <v>18.676065628489344</v>
      </c>
      <c r="W8" s="234">
        <v>54</v>
      </c>
      <c r="X8" s="235">
        <v>22.1585733161536</v>
      </c>
      <c r="Y8" s="236">
        <v>64</v>
      </c>
      <c r="Z8" s="235">
        <v>26.311786446963247</v>
      </c>
      <c r="AA8" s="236">
        <v>49</v>
      </c>
      <c r="AB8" s="235">
        <v>20.156811768287163</v>
      </c>
      <c r="AC8" s="234">
        <v>67</v>
      </c>
      <c r="AD8" s="235">
        <v>27.374872318692542</v>
      </c>
      <c r="AE8" s="687">
        <v>61</v>
      </c>
      <c r="AF8" s="235">
        <v>25.122937653929476</v>
      </c>
      <c r="AG8" s="234">
        <v>57</v>
      </c>
      <c r="AH8" s="702">
        <v>23.524313616244157</v>
      </c>
      <c r="AI8" s="721">
        <v>10</v>
      </c>
      <c r="AJ8" s="235">
        <v>15.190642564180465</v>
      </c>
      <c r="AK8" s="234">
        <v>16</v>
      </c>
      <c r="AL8" s="235">
        <v>24.366471734892787</v>
      </c>
      <c r="AM8" s="234">
        <v>14</v>
      </c>
      <c r="AN8" s="235">
        <v>21.197026360016352</v>
      </c>
      <c r="AO8" s="236">
        <v>17</v>
      </c>
      <c r="AP8" s="235">
        <v>25.548158278354698</v>
      </c>
      <c r="AQ8" s="236">
        <v>16</v>
      </c>
      <c r="AR8" s="235">
        <v>23.858874755819329</v>
      </c>
      <c r="AS8" s="235">
        <v>12</v>
      </c>
      <c r="AT8" s="235">
        <v>17.877627638812331</v>
      </c>
      <c r="AU8" s="687">
        <v>13</v>
      </c>
      <c r="AV8" s="235">
        <v>19.283828284925981</v>
      </c>
      <c r="AW8" s="234">
        <v>9</v>
      </c>
      <c r="AX8" s="702">
        <v>13.325239484165174</v>
      </c>
      <c r="AY8" s="721">
        <v>12</v>
      </c>
      <c r="AZ8" s="235">
        <v>13.99890341923216</v>
      </c>
      <c r="BA8" s="234">
        <v>12</v>
      </c>
      <c r="BB8" s="235">
        <v>13.988622586962604</v>
      </c>
      <c r="BC8" s="234">
        <v>15</v>
      </c>
      <c r="BD8" s="235">
        <v>17.914084052882377</v>
      </c>
      <c r="BE8" s="234">
        <v>13</v>
      </c>
      <c r="BF8" s="235">
        <v>15.615803192831144</v>
      </c>
      <c r="BG8" s="234">
        <v>10</v>
      </c>
      <c r="BH8" s="235">
        <v>12.045000120450002</v>
      </c>
      <c r="BI8" s="234">
        <v>16</v>
      </c>
      <c r="BJ8" s="235">
        <v>1.9352887813728454</v>
      </c>
      <c r="BK8" s="687">
        <v>7</v>
      </c>
      <c r="BL8" s="235">
        <v>8.5039178764502221</v>
      </c>
      <c r="BM8" s="234">
        <v>16</v>
      </c>
      <c r="BN8" s="702">
        <v>19.469338833421556</v>
      </c>
      <c r="BO8" s="721">
        <v>15</v>
      </c>
      <c r="BP8" s="235">
        <v>16.474645520543884</v>
      </c>
      <c r="BQ8" s="234">
        <v>20</v>
      </c>
      <c r="BR8" s="235">
        <v>21.996876443545016</v>
      </c>
      <c r="BS8" s="234">
        <v>18</v>
      </c>
      <c r="BT8" s="235">
        <v>20.169197153902179</v>
      </c>
      <c r="BU8" s="234">
        <v>14</v>
      </c>
      <c r="BV8" s="235">
        <v>15.688559678160404</v>
      </c>
      <c r="BW8" s="234">
        <v>14</v>
      </c>
      <c r="BX8" s="235">
        <v>15.675034149181538</v>
      </c>
      <c r="BY8" s="234">
        <v>11</v>
      </c>
      <c r="BZ8" s="235">
        <v>12.30659073873108</v>
      </c>
      <c r="CA8" s="687">
        <v>12</v>
      </c>
      <c r="CB8" s="235">
        <v>13.448542514205023</v>
      </c>
      <c r="CC8" s="234">
        <v>16</v>
      </c>
      <c r="CD8" s="702">
        <v>17.955638350999063</v>
      </c>
      <c r="CE8" s="721">
        <v>8</v>
      </c>
      <c r="CF8" s="235">
        <v>16.035920461834511</v>
      </c>
      <c r="CG8" s="234">
        <v>9</v>
      </c>
      <c r="CH8" s="235">
        <v>18.036072144288578</v>
      </c>
      <c r="CI8" s="234">
        <v>14</v>
      </c>
      <c r="CJ8" s="486">
        <v>28.370518977850729</v>
      </c>
      <c r="CK8" s="234">
        <v>14</v>
      </c>
      <c r="CL8" s="235">
        <v>28.468014152669895</v>
      </c>
      <c r="CM8" s="234">
        <v>9</v>
      </c>
      <c r="CN8" s="235">
        <v>18.356857306029205</v>
      </c>
      <c r="CO8" s="234">
        <v>12</v>
      </c>
      <c r="CP8" s="235">
        <v>24.512807942149774</v>
      </c>
      <c r="CQ8" s="234">
        <v>10</v>
      </c>
      <c r="CR8" s="235">
        <v>20.532194480946124</v>
      </c>
      <c r="CS8" s="234">
        <v>11</v>
      </c>
      <c r="CT8" s="702">
        <v>22.635840767149219</v>
      </c>
      <c r="CU8" s="721">
        <v>18</v>
      </c>
      <c r="CV8" s="235">
        <v>23.253410500206698</v>
      </c>
      <c r="CW8" s="234">
        <v>7</v>
      </c>
      <c r="CX8" s="235">
        <v>9.0296947963158853</v>
      </c>
      <c r="CY8" s="234">
        <v>16</v>
      </c>
      <c r="CZ8" s="235">
        <v>21.305210455532031</v>
      </c>
      <c r="DA8" s="234">
        <v>21</v>
      </c>
      <c r="DB8" s="235">
        <v>28.129018431204457</v>
      </c>
      <c r="DC8" s="234">
        <v>17</v>
      </c>
      <c r="DD8" s="235">
        <v>22.906111889619488</v>
      </c>
      <c r="DE8" s="234">
        <v>9</v>
      </c>
      <c r="DF8" s="235">
        <v>12.195287199013537</v>
      </c>
      <c r="DG8" s="687">
        <v>19</v>
      </c>
      <c r="DH8" s="872">
        <v>25.925824850585375</v>
      </c>
      <c r="DI8" s="687">
        <v>22</v>
      </c>
      <c r="DJ8" s="732">
        <v>30.131826741996232</v>
      </c>
      <c r="DK8" s="721">
        <v>5</v>
      </c>
      <c r="DL8" s="235">
        <v>17.102787754403966</v>
      </c>
      <c r="DM8" s="234">
        <v>4</v>
      </c>
      <c r="DN8" s="235">
        <v>13.723539300785673</v>
      </c>
      <c r="DO8" s="234">
        <v>4</v>
      </c>
      <c r="DP8" s="235">
        <v>13.717891560067217</v>
      </c>
      <c r="DQ8" s="234">
        <v>2</v>
      </c>
      <c r="DR8" s="235">
        <v>6.8465014377653022</v>
      </c>
      <c r="DS8" s="234">
        <v>5</v>
      </c>
      <c r="DT8" s="235">
        <v>17.005067510118018</v>
      </c>
      <c r="DU8" s="234">
        <v>8</v>
      </c>
      <c r="DV8" s="235">
        <v>27.159152634437802</v>
      </c>
      <c r="DW8" s="687">
        <v>5</v>
      </c>
      <c r="DX8" s="872">
        <v>16.922191762277048</v>
      </c>
      <c r="DY8" s="687">
        <v>6</v>
      </c>
      <c r="DZ8" s="732">
        <v>20.289119959421761</v>
      </c>
      <c r="EA8" s="721">
        <v>5</v>
      </c>
      <c r="EB8" s="235">
        <v>23.032983231988208</v>
      </c>
      <c r="EC8" s="234">
        <v>3</v>
      </c>
      <c r="ED8" s="235">
        <v>13.825521913452233</v>
      </c>
      <c r="EE8" s="234">
        <v>7</v>
      </c>
      <c r="EF8" s="235">
        <v>32.39390994493035</v>
      </c>
      <c r="EG8" s="234">
        <v>6</v>
      </c>
      <c r="EH8" s="235">
        <v>27.795793569906422</v>
      </c>
      <c r="EI8" s="234">
        <v>7</v>
      </c>
      <c r="EJ8" s="235">
        <v>32.539977686872447</v>
      </c>
      <c r="EK8" s="234">
        <v>7</v>
      </c>
      <c r="EL8" s="872">
        <v>32.443455691509079</v>
      </c>
      <c r="EM8" s="687">
        <v>9</v>
      </c>
      <c r="EN8" s="872">
        <v>41.983486495311844</v>
      </c>
      <c r="EO8" s="687">
        <v>7</v>
      </c>
      <c r="EP8" s="732">
        <v>32.72557269752221</v>
      </c>
      <c r="EQ8" s="721">
        <v>3</v>
      </c>
      <c r="ER8" s="235">
        <v>12.159533073929961</v>
      </c>
      <c r="ES8" s="234">
        <v>4</v>
      </c>
      <c r="ET8" s="235">
        <v>16.258840744654908</v>
      </c>
      <c r="EU8" s="234">
        <v>3</v>
      </c>
      <c r="EV8" s="235">
        <v>12.361958134168452</v>
      </c>
      <c r="EW8" s="234">
        <v>4</v>
      </c>
      <c r="EX8" s="235">
        <v>16.469716309136576</v>
      </c>
      <c r="EY8" s="234">
        <v>4</v>
      </c>
      <c r="EZ8" s="235">
        <v>16.437230326689953</v>
      </c>
      <c r="FA8" s="234">
        <v>3</v>
      </c>
      <c r="FB8" s="235">
        <v>12.31324905598424</v>
      </c>
      <c r="FC8" s="687">
        <v>7</v>
      </c>
      <c r="FD8" s="872">
        <v>28.799473381058178</v>
      </c>
      <c r="FE8" s="687">
        <v>4</v>
      </c>
      <c r="FF8" s="732">
        <v>16.443311682972951</v>
      </c>
      <c r="FG8" s="701">
        <v>8</v>
      </c>
      <c r="FH8" s="235">
        <v>29.905424096295466</v>
      </c>
      <c r="FI8" s="234">
        <v>3</v>
      </c>
      <c r="FJ8" s="235">
        <v>11.23553424965357</v>
      </c>
      <c r="FK8" s="234">
        <v>3</v>
      </c>
      <c r="FL8" s="235">
        <v>11.23553424965357</v>
      </c>
      <c r="FM8" s="234">
        <v>6</v>
      </c>
      <c r="FN8" s="235">
        <v>22.387224357300102</v>
      </c>
      <c r="FO8" s="234">
        <v>5</v>
      </c>
      <c r="FP8" s="235">
        <v>18.595656054745611</v>
      </c>
      <c r="FQ8" s="234">
        <v>3</v>
      </c>
      <c r="FR8" s="235">
        <v>11.112757445547489</v>
      </c>
      <c r="FS8" s="687">
        <v>5</v>
      </c>
      <c r="FT8" s="872">
        <v>18.493860038467229</v>
      </c>
      <c r="FU8" s="687">
        <v>4</v>
      </c>
      <c r="FV8" s="732">
        <v>14.778143126316177</v>
      </c>
      <c r="FW8" s="234">
        <v>8</v>
      </c>
      <c r="FX8" s="235">
        <v>23.23825015976297</v>
      </c>
      <c r="FY8" s="234">
        <v>10</v>
      </c>
      <c r="FZ8" s="235">
        <v>29.025048616956433</v>
      </c>
      <c r="GA8" s="234">
        <v>8</v>
      </c>
      <c r="GB8" s="235">
        <v>24.137098720733768</v>
      </c>
      <c r="GC8" s="234">
        <v>6</v>
      </c>
      <c r="GD8" s="235">
        <v>18.1449783772341</v>
      </c>
      <c r="GE8" s="234">
        <v>5</v>
      </c>
      <c r="GF8" s="235">
        <v>15.142796571670857</v>
      </c>
      <c r="GG8" s="743">
        <v>10</v>
      </c>
      <c r="GH8" s="881">
        <v>30.456234391179876</v>
      </c>
      <c r="GI8" s="894">
        <v>9</v>
      </c>
      <c r="GJ8" s="1055">
        <v>27.518728023238037</v>
      </c>
      <c r="GK8" s="743">
        <v>8</v>
      </c>
      <c r="GL8" s="1068">
        <v>24.454735812432176</v>
      </c>
    </row>
    <row r="9" spans="1:194" s="467" customFormat="1" ht="20.100000000000001" customHeight="1">
      <c r="A9" s="475" t="s">
        <v>250</v>
      </c>
      <c r="B9" s="463">
        <v>5.8</v>
      </c>
      <c r="C9" s="703">
        <v>47</v>
      </c>
      <c r="D9" s="465">
        <v>12.444924589052702</v>
      </c>
      <c r="E9" s="464">
        <v>61</v>
      </c>
      <c r="F9" s="465">
        <v>16.156757630095008</v>
      </c>
      <c r="G9" s="464">
        <v>50</v>
      </c>
      <c r="H9" s="465">
        <v>13.426206881736599</v>
      </c>
      <c r="I9" s="464">
        <v>42</v>
      </c>
      <c r="J9" s="465">
        <v>11.288441173782864</v>
      </c>
      <c r="K9" s="464">
        <v>51</v>
      </c>
      <c r="L9" s="465">
        <v>13.705440522419146</v>
      </c>
      <c r="M9" s="688">
        <v>62</v>
      </c>
      <c r="N9" s="465">
        <v>16.667383543378211</v>
      </c>
      <c r="O9" s="688">
        <v>60</v>
      </c>
      <c r="P9" s="465">
        <v>16.170065973869175</v>
      </c>
      <c r="Q9" s="688">
        <v>154</v>
      </c>
      <c r="R9" s="704">
        <v>20.872596517122645</v>
      </c>
      <c r="S9" s="466">
        <v>17</v>
      </c>
      <c r="T9" s="465">
        <v>14.135568416151134</v>
      </c>
      <c r="U9" s="466">
        <v>23</v>
      </c>
      <c r="V9" s="465">
        <v>19.1131498470948</v>
      </c>
      <c r="W9" s="466">
        <v>20</v>
      </c>
      <c r="X9" s="465">
        <v>16.863690787365723</v>
      </c>
      <c r="Y9" s="464">
        <v>20</v>
      </c>
      <c r="Z9" s="465">
        <v>16.895744806670439</v>
      </c>
      <c r="AA9" s="464">
        <v>17</v>
      </c>
      <c r="AB9" s="465">
        <v>14.371945961483185</v>
      </c>
      <c r="AC9" s="466">
        <v>22</v>
      </c>
      <c r="AD9" s="465">
        <v>18.595687491019127</v>
      </c>
      <c r="AE9" s="688">
        <v>24</v>
      </c>
      <c r="AF9" s="465">
        <v>20.328818641526695</v>
      </c>
      <c r="AG9" s="466">
        <v>51</v>
      </c>
      <c r="AH9" s="704">
        <v>21.048070077692142</v>
      </c>
      <c r="AI9" s="722">
        <v>3</v>
      </c>
      <c r="AJ9" s="465">
        <v>8.9860715890369924</v>
      </c>
      <c r="AK9" s="466">
        <v>5</v>
      </c>
      <c r="AL9" s="465">
        <v>14.998800095992321</v>
      </c>
      <c r="AM9" s="466">
        <v>5</v>
      </c>
      <c r="AN9" s="465">
        <v>14.903129657228018</v>
      </c>
      <c r="AO9" s="464">
        <v>1</v>
      </c>
      <c r="AP9" s="465">
        <v>2.9612081729345574</v>
      </c>
      <c r="AQ9" s="464">
        <v>3</v>
      </c>
      <c r="AR9" s="465">
        <v>8.8007509974184455</v>
      </c>
      <c r="AS9" s="465">
        <v>11</v>
      </c>
      <c r="AT9" s="465">
        <v>32.22498901420829</v>
      </c>
      <c r="AU9" s="688">
        <v>4</v>
      </c>
      <c r="AV9" s="465">
        <v>11.656030538800012</v>
      </c>
      <c r="AW9" s="466">
        <v>13</v>
      </c>
      <c r="AX9" s="704">
        <v>19.24756814379414</v>
      </c>
      <c r="AY9" s="722">
        <v>5</v>
      </c>
      <c r="AZ9" s="465">
        <v>11.563099835803982</v>
      </c>
      <c r="BA9" s="466">
        <v>5</v>
      </c>
      <c r="BB9" s="465">
        <v>11.559624543394831</v>
      </c>
      <c r="BC9" s="466">
        <v>9</v>
      </c>
      <c r="BD9" s="465">
        <v>21.249970486152101</v>
      </c>
      <c r="BE9" s="466">
        <v>2</v>
      </c>
      <c r="BF9" s="465">
        <v>4.7499168764546624</v>
      </c>
      <c r="BG9" s="466">
        <v>1</v>
      </c>
      <c r="BH9" s="465">
        <v>2.3844723162764083</v>
      </c>
      <c r="BI9" s="466">
        <v>6</v>
      </c>
      <c r="BJ9" s="465">
        <v>1.4347545374112245</v>
      </c>
      <c r="BK9" s="688">
        <v>6</v>
      </c>
      <c r="BL9" s="465">
        <v>14.408183848425905</v>
      </c>
      <c r="BM9" s="466">
        <v>18</v>
      </c>
      <c r="BN9" s="704">
        <v>21.903006187599246</v>
      </c>
      <c r="BO9" s="722">
        <v>5</v>
      </c>
      <c r="BP9" s="465">
        <v>10.858942339016179</v>
      </c>
      <c r="BQ9" s="466">
        <v>3</v>
      </c>
      <c r="BR9" s="465">
        <v>6.5274151436031334</v>
      </c>
      <c r="BS9" s="466">
        <v>5</v>
      </c>
      <c r="BT9" s="465">
        <v>11.039477170361211</v>
      </c>
      <c r="BU9" s="466">
        <v>5</v>
      </c>
      <c r="BV9" s="465">
        <v>11.036065863241072</v>
      </c>
      <c r="BW9" s="466">
        <v>5</v>
      </c>
      <c r="BX9" s="465">
        <v>11.012730716708516</v>
      </c>
      <c r="BY9" s="466">
        <v>6</v>
      </c>
      <c r="BZ9" s="465">
        <v>13.192612137203167</v>
      </c>
      <c r="CA9" s="688">
        <v>6</v>
      </c>
      <c r="CB9" s="465">
        <v>13.224306274933328</v>
      </c>
      <c r="CC9" s="466">
        <v>20</v>
      </c>
      <c r="CD9" s="704">
        <v>22.44454793874883</v>
      </c>
      <c r="CE9" s="722">
        <v>5</v>
      </c>
      <c r="CF9" s="465">
        <v>19.294589797020915</v>
      </c>
      <c r="CG9" s="466">
        <v>7</v>
      </c>
      <c r="CH9" s="465">
        <v>27.017638658381259</v>
      </c>
      <c r="CI9" s="466">
        <v>0</v>
      </c>
      <c r="CJ9" s="487">
        <v>0</v>
      </c>
      <c r="CK9" s="466">
        <v>0</v>
      </c>
      <c r="CL9" s="465">
        <v>0</v>
      </c>
      <c r="CM9" s="466">
        <v>3</v>
      </c>
      <c r="CN9" s="465">
        <v>11.759172154280339</v>
      </c>
      <c r="CO9" s="466">
        <v>2</v>
      </c>
      <c r="CP9" s="465">
        <v>7.8455986191746439</v>
      </c>
      <c r="CQ9" s="466">
        <v>1</v>
      </c>
      <c r="CR9" s="465">
        <v>3.948043744324687</v>
      </c>
      <c r="CS9" s="466">
        <v>7</v>
      </c>
      <c r="CT9" s="704">
        <v>14.404625942731323</v>
      </c>
      <c r="CU9" s="722">
        <v>2</v>
      </c>
      <c r="CV9" s="465">
        <v>5.0005000500050008</v>
      </c>
      <c r="CW9" s="466">
        <v>9</v>
      </c>
      <c r="CX9" s="465">
        <v>22.461814914645103</v>
      </c>
      <c r="CY9" s="466">
        <v>3</v>
      </c>
      <c r="CZ9" s="465">
        <v>7.7004029877563589</v>
      </c>
      <c r="DA9" s="466">
        <v>8</v>
      </c>
      <c r="DB9" s="465">
        <v>20.626530875338403</v>
      </c>
      <c r="DC9" s="466">
        <v>11</v>
      </c>
      <c r="DD9" s="465">
        <v>28.504793988079815</v>
      </c>
      <c r="DE9" s="466">
        <v>9</v>
      </c>
      <c r="DF9" s="465">
        <v>23.452768729641694</v>
      </c>
      <c r="DG9" s="688">
        <v>10</v>
      </c>
      <c r="DH9" s="873">
        <v>26.243963888305693</v>
      </c>
      <c r="DI9" s="688">
        <v>9</v>
      </c>
      <c r="DJ9" s="733">
        <v>12.326656394453003</v>
      </c>
      <c r="DK9" s="722">
        <v>1</v>
      </c>
      <c r="DL9" s="465">
        <v>6.8180268630258407</v>
      </c>
      <c r="DM9" s="466">
        <v>3</v>
      </c>
      <c r="DN9" s="465">
        <v>20.524047342135869</v>
      </c>
      <c r="DO9" s="466">
        <v>1</v>
      </c>
      <c r="DP9" s="465">
        <v>6.8282690337999314</v>
      </c>
      <c r="DQ9" s="466">
        <v>1</v>
      </c>
      <c r="DR9" s="465">
        <v>6.7939398056933218</v>
      </c>
      <c r="DS9" s="466">
        <v>3</v>
      </c>
      <c r="DT9" s="465">
        <v>28.192839018889202</v>
      </c>
      <c r="DU9" s="466">
        <v>0</v>
      </c>
      <c r="DV9" s="465">
        <v>0</v>
      </c>
      <c r="DW9" s="688">
        <v>1</v>
      </c>
      <c r="DX9" s="873">
        <v>6.6983722955321863</v>
      </c>
      <c r="DY9" s="688">
        <v>11</v>
      </c>
      <c r="DZ9" s="733">
        <v>37.196719925606558</v>
      </c>
      <c r="EA9" s="722">
        <v>4</v>
      </c>
      <c r="EB9" s="465">
        <v>36.473055530227043</v>
      </c>
      <c r="EC9" s="466">
        <v>2</v>
      </c>
      <c r="ED9" s="465">
        <v>18.258170531312761</v>
      </c>
      <c r="EE9" s="466">
        <v>2</v>
      </c>
      <c r="EF9" s="465">
        <v>18.309988098507738</v>
      </c>
      <c r="EG9" s="465">
        <v>4</v>
      </c>
      <c r="EH9" s="465">
        <v>36.636746656896868</v>
      </c>
      <c r="EI9" s="466">
        <v>2</v>
      </c>
      <c r="EJ9" s="465">
        <v>18.397571520559286</v>
      </c>
      <c r="EK9" s="466">
        <v>4</v>
      </c>
      <c r="EL9" s="873">
        <v>36.734319037560837</v>
      </c>
      <c r="EM9" s="688">
        <v>2</v>
      </c>
      <c r="EN9" s="873">
        <v>18.494544109487702</v>
      </c>
      <c r="EO9" s="688">
        <v>5</v>
      </c>
      <c r="EP9" s="733">
        <v>23.375409069658719</v>
      </c>
      <c r="EQ9" s="722">
        <v>1</v>
      </c>
      <c r="ER9" s="465">
        <v>8.1254570569594531</v>
      </c>
      <c r="ES9" s="466">
        <v>0</v>
      </c>
      <c r="ET9" s="465">
        <v>0</v>
      </c>
      <c r="EU9" s="466">
        <v>2</v>
      </c>
      <c r="EV9" s="465">
        <v>16.45955065426714</v>
      </c>
      <c r="EW9" s="466">
        <v>1</v>
      </c>
      <c r="EX9" s="465">
        <v>8.2054648395831631</v>
      </c>
      <c r="EY9" s="466">
        <v>1</v>
      </c>
      <c r="EZ9" s="465">
        <v>8.1913499344692013</v>
      </c>
      <c r="FA9" s="466">
        <v>0</v>
      </c>
      <c r="FB9" s="465">
        <v>0</v>
      </c>
      <c r="FC9" s="688">
        <v>1</v>
      </c>
      <c r="FD9" s="873">
        <v>8.2034454470877769</v>
      </c>
      <c r="FE9" s="688">
        <v>3</v>
      </c>
      <c r="FF9" s="733">
        <v>12.332483762229714</v>
      </c>
      <c r="FG9" s="703">
        <v>2</v>
      </c>
      <c r="FH9" s="465">
        <v>14.951035359198624</v>
      </c>
      <c r="FI9" s="466">
        <v>1</v>
      </c>
      <c r="FJ9" s="465">
        <v>7.4928817623257906</v>
      </c>
      <c r="FK9" s="466">
        <v>1</v>
      </c>
      <c r="FL9" s="465">
        <v>7.4621296918140434</v>
      </c>
      <c r="FM9" s="466">
        <v>0</v>
      </c>
      <c r="FN9" s="465">
        <v>0</v>
      </c>
      <c r="FO9" s="466">
        <v>1</v>
      </c>
      <c r="FP9" s="465">
        <v>7.3849789528099841</v>
      </c>
      <c r="FQ9" s="466">
        <v>1</v>
      </c>
      <c r="FR9" s="465">
        <v>7.368110816386678</v>
      </c>
      <c r="FS9" s="688">
        <v>1</v>
      </c>
      <c r="FT9" s="873">
        <v>7.3626859078191726</v>
      </c>
      <c r="FU9" s="688">
        <v>7</v>
      </c>
      <c r="FV9" s="733">
        <v>25.861750471053313</v>
      </c>
      <c r="FW9" s="466">
        <v>2</v>
      </c>
      <c r="FX9" s="465">
        <v>11.427918404662591</v>
      </c>
      <c r="FY9" s="466">
        <v>3</v>
      </c>
      <c r="FZ9" s="465">
        <v>17.133066818960593</v>
      </c>
      <c r="GA9" s="466">
        <v>2</v>
      </c>
      <c r="GB9" s="465">
        <v>11.825922421948912</v>
      </c>
      <c r="GC9" s="466">
        <v>0</v>
      </c>
      <c r="GD9" s="465">
        <v>0</v>
      </c>
      <c r="GE9" s="466">
        <v>4</v>
      </c>
      <c r="GF9" s="465">
        <v>23.736055067647758</v>
      </c>
      <c r="GG9" s="744">
        <v>1</v>
      </c>
      <c r="GH9" s="882">
        <v>5.9594755661501786</v>
      </c>
      <c r="GI9" s="895">
        <v>4</v>
      </c>
      <c r="GJ9" s="1056">
        <v>23.926306974518482</v>
      </c>
      <c r="GK9" s="744">
        <v>10</v>
      </c>
      <c r="GL9" s="1069">
        <v>30.56841976554022</v>
      </c>
    </row>
    <row r="10" spans="1:194" s="472" customFormat="1" ht="20.100000000000001" customHeight="1">
      <c r="A10" s="475" t="s">
        <v>251</v>
      </c>
      <c r="B10" s="468">
        <v>5.2</v>
      </c>
      <c r="C10" s="705">
        <v>29</v>
      </c>
      <c r="D10" s="470">
        <v>7.6787832570750716</v>
      </c>
      <c r="E10" s="469">
        <v>33</v>
      </c>
      <c r="F10" s="470">
        <v>8.7405410130022165</v>
      </c>
      <c r="G10" s="469">
        <v>28</v>
      </c>
      <c r="H10" s="470">
        <v>7.5186758537724954</v>
      </c>
      <c r="I10" s="469">
        <v>28</v>
      </c>
      <c r="J10" s="470">
        <v>7.5256274491885762</v>
      </c>
      <c r="K10" s="469">
        <v>25</v>
      </c>
      <c r="L10" s="470">
        <v>6.7183531972642871</v>
      </c>
      <c r="M10" s="689">
        <v>28</v>
      </c>
      <c r="N10" s="470">
        <v>7.5272054712030618</v>
      </c>
      <c r="O10" s="689">
        <v>26</v>
      </c>
      <c r="P10" s="470">
        <v>7.0070285886766417</v>
      </c>
      <c r="Q10" s="689">
        <v>60</v>
      </c>
      <c r="R10" s="706">
        <v>16.187297827394843</v>
      </c>
      <c r="S10" s="471">
        <v>7</v>
      </c>
      <c r="T10" s="470">
        <v>5.820528171356349</v>
      </c>
      <c r="U10" s="471">
        <v>10</v>
      </c>
      <c r="V10" s="470">
        <v>8.3100651509107824</v>
      </c>
      <c r="W10" s="471">
        <v>10</v>
      </c>
      <c r="X10" s="470">
        <v>8.4318453936828615</v>
      </c>
      <c r="Y10" s="469">
        <v>10</v>
      </c>
      <c r="Z10" s="470">
        <v>8.4478724033352197</v>
      </c>
      <c r="AA10" s="469">
        <v>11</v>
      </c>
      <c r="AB10" s="470">
        <v>9.2994944456655908</v>
      </c>
      <c r="AC10" s="471">
        <v>12</v>
      </c>
      <c r="AD10" s="470">
        <v>10.143102267828615</v>
      </c>
      <c r="AE10" s="689">
        <v>12</v>
      </c>
      <c r="AF10" s="470">
        <v>10.164409320763347</v>
      </c>
      <c r="AG10" s="471">
        <v>16</v>
      </c>
      <c r="AH10" s="706">
        <v>13.566795268580149</v>
      </c>
      <c r="AI10" s="723">
        <v>3</v>
      </c>
      <c r="AJ10" s="470">
        <v>8.9860715890369924</v>
      </c>
      <c r="AK10" s="471">
        <v>2</v>
      </c>
      <c r="AL10" s="470">
        <v>5.9995200383969278</v>
      </c>
      <c r="AM10" s="471">
        <v>2</v>
      </c>
      <c r="AN10" s="470">
        <v>5.9612518628912072</v>
      </c>
      <c r="AO10" s="469">
        <v>1</v>
      </c>
      <c r="AP10" s="470">
        <v>2.9612081729345574</v>
      </c>
      <c r="AQ10" s="469">
        <v>2</v>
      </c>
      <c r="AR10" s="470">
        <v>5.8671673316122979</v>
      </c>
      <c r="AS10" s="470">
        <v>6</v>
      </c>
      <c r="AT10" s="470">
        <v>17.577266735022704</v>
      </c>
      <c r="AU10" s="689">
        <v>2</v>
      </c>
      <c r="AV10" s="470">
        <v>5.828015269400006</v>
      </c>
      <c r="AW10" s="471">
        <v>2</v>
      </c>
      <c r="AX10" s="706">
        <v>5.8155595295212343</v>
      </c>
      <c r="AY10" s="723">
        <v>3</v>
      </c>
      <c r="AZ10" s="470">
        <v>6.9378599014823896</v>
      </c>
      <c r="BA10" s="471">
        <v>2</v>
      </c>
      <c r="BB10" s="470">
        <v>4.6238498173579323</v>
      </c>
      <c r="BC10" s="471">
        <v>4</v>
      </c>
      <c r="BD10" s="470">
        <v>9.4444313271787124</v>
      </c>
      <c r="BE10" s="471">
        <v>0</v>
      </c>
      <c r="BF10" s="470">
        <v>0</v>
      </c>
      <c r="BG10" s="471">
        <v>2</v>
      </c>
      <c r="BH10" s="470">
        <v>4.7689446325528166</v>
      </c>
      <c r="BI10" s="471">
        <v>2</v>
      </c>
      <c r="BJ10" s="470">
        <v>0.4782515124704082</v>
      </c>
      <c r="BK10" s="689">
        <v>1</v>
      </c>
      <c r="BL10" s="470">
        <v>2.401363974737651</v>
      </c>
      <c r="BM10" s="471">
        <v>9</v>
      </c>
      <c r="BN10" s="706">
        <v>21.64762477450391</v>
      </c>
      <c r="BO10" s="723">
        <v>8</v>
      </c>
      <c r="BP10" s="470">
        <v>17.374307742425888</v>
      </c>
      <c r="BQ10" s="471">
        <v>6</v>
      </c>
      <c r="BR10" s="470">
        <v>13.054830287206267</v>
      </c>
      <c r="BS10" s="471">
        <v>4</v>
      </c>
      <c r="BT10" s="470">
        <v>8.8315817362889693</v>
      </c>
      <c r="BU10" s="471">
        <v>5</v>
      </c>
      <c r="BV10" s="470">
        <v>11.036065863241072</v>
      </c>
      <c r="BW10" s="471">
        <v>3</v>
      </c>
      <c r="BX10" s="470">
        <v>6.6076384300251094</v>
      </c>
      <c r="BY10" s="471">
        <v>0</v>
      </c>
      <c r="BZ10" s="470">
        <v>0</v>
      </c>
      <c r="CA10" s="689">
        <v>2</v>
      </c>
      <c r="CB10" s="470">
        <v>4.4081020916444427</v>
      </c>
      <c r="CC10" s="471">
        <v>6</v>
      </c>
      <c r="CD10" s="706">
        <v>13.240356606937947</v>
      </c>
      <c r="CE10" s="723">
        <v>2</v>
      </c>
      <c r="CF10" s="470">
        <v>7.7178359188083663</v>
      </c>
      <c r="CG10" s="471">
        <v>3</v>
      </c>
      <c r="CH10" s="470">
        <v>11.57898799644911</v>
      </c>
      <c r="CI10" s="471">
        <v>1</v>
      </c>
      <c r="CJ10" s="488">
        <v>3.9028959487940051</v>
      </c>
      <c r="CK10" s="471">
        <v>2</v>
      </c>
      <c r="CL10" s="470">
        <v>7.8253384458877848</v>
      </c>
      <c r="CM10" s="471">
        <v>1</v>
      </c>
      <c r="CN10" s="470">
        <v>3.9197240514267793</v>
      </c>
      <c r="CO10" s="471">
        <v>3</v>
      </c>
      <c r="CP10" s="470">
        <v>11.768397928761964</v>
      </c>
      <c r="CQ10" s="471">
        <v>4</v>
      </c>
      <c r="CR10" s="470">
        <v>15.792174977298748</v>
      </c>
      <c r="CS10" s="471">
        <v>7</v>
      </c>
      <c r="CT10" s="706">
        <v>27.706861406321124</v>
      </c>
      <c r="CU10" s="723">
        <v>1</v>
      </c>
      <c r="CV10" s="470">
        <v>2.5002500250025004</v>
      </c>
      <c r="CW10" s="471">
        <v>3</v>
      </c>
      <c r="CX10" s="470">
        <v>7.4872716382150344</v>
      </c>
      <c r="CY10" s="471">
        <v>3</v>
      </c>
      <c r="CZ10" s="470">
        <v>7.7004029877563589</v>
      </c>
      <c r="DA10" s="471">
        <v>3</v>
      </c>
      <c r="DB10" s="470">
        <v>7.7349490782519013</v>
      </c>
      <c r="DC10" s="471">
        <v>1</v>
      </c>
      <c r="DD10" s="470">
        <v>2.5913449080072559</v>
      </c>
      <c r="DE10" s="471">
        <v>2</v>
      </c>
      <c r="DF10" s="470">
        <v>5.2117263843648205</v>
      </c>
      <c r="DG10" s="689">
        <v>3</v>
      </c>
      <c r="DH10" s="874">
        <v>7.8731891664917075</v>
      </c>
      <c r="DI10" s="689">
        <v>7</v>
      </c>
      <c r="DJ10" s="734">
        <v>18.442164056222257</v>
      </c>
      <c r="DK10" s="723">
        <v>1</v>
      </c>
      <c r="DL10" s="470">
        <v>6.8180268630258407</v>
      </c>
      <c r="DM10" s="471">
        <v>1</v>
      </c>
      <c r="DN10" s="470">
        <v>6.8413491140452898</v>
      </c>
      <c r="DO10" s="471">
        <v>0</v>
      </c>
      <c r="DP10" s="470">
        <v>0</v>
      </c>
      <c r="DQ10" s="471">
        <v>1</v>
      </c>
      <c r="DR10" s="470">
        <v>6.7939398056933218</v>
      </c>
      <c r="DS10" s="471">
        <v>1</v>
      </c>
      <c r="DT10" s="470">
        <v>9.3976130062963996</v>
      </c>
      <c r="DU10" s="471">
        <v>0</v>
      </c>
      <c r="DV10" s="470">
        <v>0</v>
      </c>
      <c r="DW10" s="689">
        <v>0</v>
      </c>
      <c r="DX10" s="874">
        <v>0</v>
      </c>
      <c r="DY10" s="689">
        <v>5</v>
      </c>
      <c r="DZ10" s="734">
        <v>33.459363602904276</v>
      </c>
      <c r="EA10" s="723">
        <v>2</v>
      </c>
      <c r="EB10" s="470">
        <v>18.236527765113522</v>
      </c>
      <c r="EC10" s="471">
        <v>1</v>
      </c>
      <c r="ED10" s="470">
        <v>9.1290852656563803</v>
      </c>
      <c r="EE10" s="471">
        <v>0</v>
      </c>
      <c r="EF10" s="470">
        <v>0</v>
      </c>
      <c r="EG10" s="471">
        <v>0</v>
      </c>
      <c r="EH10" s="470">
        <v>0</v>
      </c>
      <c r="EI10" s="471">
        <v>2</v>
      </c>
      <c r="EJ10" s="470">
        <v>18.397571520559286</v>
      </c>
      <c r="EK10" s="471">
        <v>0</v>
      </c>
      <c r="EL10" s="874">
        <v>0</v>
      </c>
      <c r="EM10" s="689">
        <v>0</v>
      </c>
      <c r="EN10" s="874">
        <v>0</v>
      </c>
      <c r="EO10" s="689">
        <v>3</v>
      </c>
      <c r="EP10" s="734">
        <v>27.837060406421081</v>
      </c>
      <c r="EQ10" s="723">
        <v>0</v>
      </c>
      <c r="ER10" s="470">
        <v>0</v>
      </c>
      <c r="ES10" s="471">
        <v>2</v>
      </c>
      <c r="ET10" s="470">
        <v>16.309222865530458</v>
      </c>
      <c r="EU10" s="471">
        <v>1</v>
      </c>
      <c r="EV10" s="470">
        <v>8.2297753271335701</v>
      </c>
      <c r="EW10" s="471">
        <v>2</v>
      </c>
      <c r="EX10" s="470">
        <v>16.410929679166326</v>
      </c>
      <c r="EY10" s="471">
        <v>0</v>
      </c>
      <c r="EZ10" s="470">
        <v>0</v>
      </c>
      <c r="FA10" s="471">
        <v>0</v>
      </c>
      <c r="FB10" s="470">
        <v>0</v>
      </c>
      <c r="FC10" s="689">
        <v>0</v>
      </c>
      <c r="FD10" s="874">
        <v>0</v>
      </c>
      <c r="FE10" s="689">
        <v>2</v>
      </c>
      <c r="FF10" s="734">
        <v>16.414970453053183</v>
      </c>
      <c r="FG10" s="705">
        <v>0</v>
      </c>
      <c r="FH10" s="470">
        <v>0</v>
      </c>
      <c r="FI10" s="471">
        <v>1</v>
      </c>
      <c r="FJ10" s="470">
        <v>7.4928817623257906</v>
      </c>
      <c r="FK10" s="471">
        <v>0</v>
      </c>
      <c r="FL10" s="470">
        <v>0</v>
      </c>
      <c r="FM10" s="471">
        <v>2</v>
      </c>
      <c r="FN10" s="470">
        <v>14.825796886582653</v>
      </c>
      <c r="FO10" s="471">
        <v>0</v>
      </c>
      <c r="FP10" s="470">
        <v>0</v>
      </c>
      <c r="FQ10" s="471">
        <v>1</v>
      </c>
      <c r="FR10" s="470">
        <v>7.368110816386678</v>
      </c>
      <c r="FS10" s="689">
        <v>0</v>
      </c>
      <c r="FT10" s="874">
        <v>0</v>
      </c>
      <c r="FU10" s="689">
        <v>1</v>
      </c>
      <c r="FV10" s="734">
        <v>7.3567277275068053</v>
      </c>
      <c r="FW10" s="471">
        <v>2</v>
      </c>
      <c r="FX10" s="470">
        <v>11.427918404662591</v>
      </c>
      <c r="FY10" s="471">
        <v>2</v>
      </c>
      <c r="FZ10" s="470">
        <v>11.42204454597373</v>
      </c>
      <c r="GA10" s="471">
        <v>3</v>
      </c>
      <c r="GB10" s="470">
        <v>17.738883632923368</v>
      </c>
      <c r="GC10" s="471">
        <v>2</v>
      </c>
      <c r="GD10" s="470">
        <v>11.869436201780415</v>
      </c>
      <c r="GE10" s="471">
        <v>2</v>
      </c>
      <c r="GF10" s="470">
        <v>11.868027533823879</v>
      </c>
      <c r="GG10" s="745">
        <v>2</v>
      </c>
      <c r="GH10" s="883">
        <v>11.918951132300357</v>
      </c>
      <c r="GI10" s="896">
        <v>2</v>
      </c>
      <c r="GJ10" s="1057">
        <v>11.963153487259241</v>
      </c>
      <c r="GK10" s="745">
        <v>2</v>
      </c>
      <c r="GL10" s="1070">
        <v>11.957431543704413</v>
      </c>
    </row>
    <row r="11" spans="1:194" s="50" customFormat="1" ht="20.100000000000001" customHeight="1">
      <c r="A11" s="207" t="s">
        <v>113</v>
      </c>
      <c r="B11" s="232"/>
      <c r="C11" s="707">
        <v>42</v>
      </c>
      <c r="D11" s="49">
        <v>5.5411164030238664</v>
      </c>
      <c r="E11" s="233">
        <v>48</v>
      </c>
      <c r="F11" s="49">
        <v>6.3323285159264655</v>
      </c>
      <c r="G11" s="233">
        <v>42</v>
      </c>
      <c r="H11" s="49">
        <v>5.6599959571457452</v>
      </c>
      <c r="I11" s="233">
        <v>42</v>
      </c>
      <c r="J11" s="49">
        <v>5.6676261148018154</v>
      </c>
      <c r="K11" s="233">
        <v>44</v>
      </c>
      <c r="L11" s="49">
        <v>5.9387872996334155</v>
      </c>
      <c r="M11" s="690">
        <v>47</v>
      </c>
      <c r="N11" s="49">
        <v>6.3350002021808578</v>
      </c>
      <c r="O11" s="690">
        <v>46</v>
      </c>
      <c r="P11" s="49">
        <v>6.2264393565110279</v>
      </c>
      <c r="Q11" s="690">
        <v>27</v>
      </c>
      <c r="R11" s="708">
        <v>7.2842840223276797</v>
      </c>
      <c r="S11" s="51">
        <v>19</v>
      </c>
      <c r="T11" s="49">
        <v>7.5612260329032717</v>
      </c>
      <c r="U11" s="51">
        <v>18</v>
      </c>
      <c r="V11" s="49">
        <v>7.1525357726129402</v>
      </c>
      <c r="W11" s="51">
        <v>16</v>
      </c>
      <c r="X11" s="49">
        <v>6.5655032047862516</v>
      </c>
      <c r="Y11" s="233">
        <v>21</v>
      </c>
      <c r="Z11" s="49">
        <v>8.6335549279098167</v>
      </c>
      <c r="AA11" s="233">
        <v>16</v>
      </c>
      <c r="AB11" s="49">
        <v>6.581816087603972</v>
      </c>
      <c r="AC11" s="51">
        <v>23</v>
      </c>
      <c r="AD11" s="49">
        <v>9.3973442288049025</v>
      </c>
      <c r="AE11" s="690">
        <v>19</v>
      </c>
      <c r="AF11" s="49">
        <v>7.8251773020436071</v>
      </c>
      <c r="AG11" s="51">
        <v>11</v>
      </c>
      <c r="AH11" s="708">
        <v>9.3271717471488529</v>
      </c>
      <c r="AI11" s="724">
        <v>6</v>
      </c>
      <c r="AJ11" s="49">
        <v>9.1143855385082784</v>
      </c>
      <c r="AK11" s="51">
        <v>2</v>
      </c>
      <c r="AL11" s="49">
        <v>3.0458089668615984</v>
      </c>
      <c r="AM11" s="51">
        <v>5</v>
      </c>
      <c r="AN11" s="49">
        <v>7.5703665571486969</v>
      </c>
      <c r="AO11" s="233">
        <v>3</v>
      </c>
      <c r="AP11" s="49">
        <v>4.5084985197096525</v>
      </c>
      <c r="AQ11" s="233">
        <v>5</v>
      </c>
      <c r="AR11" s="49">
        <v>7.4558983611935403</v>
      </c>
      <c r="AS11" s="49">
        <v>1</v>
      </c>
      <c r="AT11" s="49">
        <v>1.4898023032343608</v>
      </c>
      <c r="AU11" s="690">
        <v>4</v>
      </c>
      <c r="AV11" s="49">
        <v>5.9334856261310707</v>
      </c>
      <c r="AW11" s="51"/>
      <c r="AX11" s="708">
        <v>0</v>
      </c>
      <c r="AY11" s="724">
        <v>2</v>
      </c>
      <c r="AZ11" s="49">
        <v>2.3331505698720267</v>
      </c>
      <c r="BA11" s="51">
        <v>3</v>
      </c>
      <c r="BB11" s="49">
        <v>3.497155646740651</v>
      </c>
      <c r="BC11" s="51">
        <v>4</v>
      </c>
      <c r="BD11" s="49">
        <v>4.7770890807686337</v>
      </c>
      <c r="BE11" s="51">
        <v>0</v>
      </c>
      <c r="BF11" s="49">
        <v>0</v>
      </c>
      <c r="BG11" s="51">
        <v>3</v>
      </c>
      <c r="BH11" s="49">
        <v>3.613500036135</v>
      </c>
      <c r="BI11" s="51">
        <v>5</v>
      </c>
      <c r="BJ11" s="49">
        <v>0.6047777441790142</v>
      </c>
      <c r="BK11" s="690">
        <v>3</v>
      </c>
      <c r="BL11" s="49">
        <v>3.6445362327643807</v>
      </c>
      <c r="BM11" s="51">
        <v>4</v>
      </c>
      <c r="BN11" s="708">
        <v>9.6211665664461812</v>
      </c>
      <c r="BO11" s="724">
        <v>1</v>
      </c>
      <c r="BP11" s="49">
        <v>1.0983097013695922</v>
      </c>
      <c r="BQ11" s="51">
        <v>3</v>
      </c>
      <c r="BR11" s="49">
        <v>3.2995314665317523</v>
      </c>
      <c r="BS11" s="51">
        <v>2</v>
      </c>
      <c r="BT11" s="49">
        <v>2.2410219059891312</v>
      </c>
      <c r="BU11" s="51">
        <v>6</v>
      </c>
      <c r="BV11" s="49">
        <v>6.7236684334973162</v>
      </c>
      <c r="BW11" s="51">
        <v>3</v>
      </c>
      <c r="BX11" s="49">
        <v>3.3589358891103296</v>
      </c>
      <c r="BY11" s="51">
        <v>3</v>
      </c>
      <c r="BZ11" s="49">
        <v>3.3563429287448394</v>
      </c>
      <c r="CA11" s="690">
        <v>3</v>
      </c>
      <c r="CB11" s="49">
        <v>3.3621356285512558</v>
      </c>
      <c r="CC11" s="51">
        <v>4</v>
      </c>
      <c r="CD11" s="708">
        <v>8.8269044046252976</v>
      </c>
      <c r="CE11" s="724">
        <v>3</v>
      </c>
      <c r="CF11" s="49">
        <v>6.0134701731879412</v>
      </c>
      <c r="CG11" s="51">
        <v>6</v>
      </c>
      <c r="CH11" s="49">
        <v>12.024048096192384</v>
      </c>
      <c r="CI11" s="51">
        <v>1</v>
      </c>
      <c r="CJ11" s="489">
        <v>2.0264656412750521</v>
      </c>
      <c r="CK11" s="51">
        <v>8</v>
      </c>
      <c r="CL11" s="49">
        <v>16.267436658668512</v>
      </c>
      <c r="CM11" s="51">
        <v>4</v>
      </c>
      <c r="CN11" s="49">
        <v>8.1586032471240912</v>
      </c>
      <c r="CO11" s="51">
        <v>3</v>
      </c>
      <c r="CP11" s="49">
        <v>6.1282019855374434</v>
      </c>
      <c r="CQ11" s="51">
        <v>7</v>
      </c>
      <c r="CR11" s="49">
        <v>14.372536136662285</v>
      </c>
      <c r="CS11" s="51"/>
      <c r="CT11" s="708">
        <v>0</v>
      </c>
      <c r="CU11" s="724">
        <v>4</v>
      </c>
      <c r="CV11" s="49">
        <v>5.1674245556014879</v>
      </c>
      <c r="CW11" s="51">
        <v>11</v>
      </c>
      <c r="CX11" s="49">
        <v>14.189520394210676</v>
      </c>
      <c r="CY11" s="51">
        <v>10</v>
      </c>
      <c r="CZ11" s="49">
        <v>13.31575653470752</v>
      </c>
      <c r="DA11" s="51">
        <v>0</v>
      </c>
      <c r="DB11" s="49">
        <v>0</v>
      </c>
      <c r="DC11" s="51">
        <v>6</v>
      </c>
      <c r="DD11" s="49">
        <v>8.084510078689231</v>
      </c>
      <c r="DE11" s="51">
        <v>3</v>
      </c>
      <c r="DF11" s="49">
        <v>4.0650957330045125</v>
      </c>
      <c r="DG11" s="690">
        <v>4</v>
      </c>
      <c r="DH11" s="875">
        <v>5.4580683895969218</v>
      </c>
      <c r="DI11" s="690">
        <v>2</v>
      </c>
      <c r="DJ11" s="735">
        <v>5.2691897303492157</v>
      </c>
      <c r="DK11" s="724">
        <v>1</v>
      </c>
      <c r="DL11" s="49">
        <v>3.4205575508807935</v>
      </c>
      <c r="DM11" s="51">
        <v>2</v>
      </c>
      <c r="DN11" s="49">
        <v>6.8617696503928363</v>
      </c>
      <c r="DO11" s="51">
        <v>1</v>
      </c>
      <c r="DP11" s="49">
        <v>3.4294728900168043</v>
      </c>
      <c r="DQ11" s="51">
        <v>1</v>
      </c>
      <c r="DR11" s="49">
        <v>3.4232507188826511</v>
      </c>
      <c r="DS11" s="51">
        <v>1</v>
      </c>
      <c r="DT11" s="49">
        <v>3.401013502023603</v>
      </c>
      <c r="DU11" s="51">
        <v>3</v>
      </c>
      <c r="DV11" s="49">
        <v>10.184682237914178</v>
      </c>
      <c r="DW11" s="690">
        <v>1</v>
      </c>
      <c r="DX11" s="875">
        <v>3.38443835245541</v>
      </c>
      <c r="DY11" s="690">
        <v>1</v>
      </c>
      <c r="DZ11" s="735">
        <v>6.6918727205808546</v>
      </c>
      <c r="EA11" s="724">
        <v>0</v>
      </c>
      <c r="EB11" s="49">
        <v>0</v>
      </c>
      <c r="EC11" s="51">
        <v>1</v>
      </c>
      <c r="ED11" s="49">
        <v>4.6085073044840774</v>
      </c>
      <c r="EE11" s="51">
        <v>0</v>
      </c>
      <c r="EF11" s="49">
        <v>0</v>
      </c>
      <c r="EG11" s="51">
        <v>0</v>
      </c>
      <c r="EH11" s="49">
        <v>0</v>
      </c>
      <c r="EI11" s="51">
        <v>1</v>
      </c>
      <c r="EJ11" s="49">
        <v>4.6485682409817777</v>
      </c>
      <c r="EK11" s="51">
        <v>2</v>
      </c>
      <c r="EL11" s="875">
        <v>9.2695587690025949</v>
      </c>
      <c r="EM11" s="690">
        <v>1</v>
      </c>
      <c r="EN11" s="875">
        <v>4.6648318328124265</v>
      </c>
      <c r="EO11" s="690">
        <v>2</v>
      </c>
      <c r="EP11" s="735">
        <v>18.558040270947387</v>
      </c>
      <c r="EQ11" s="724">
        <v>1</v>
      </c>
      <c r="ER11" s="49">
        <v>4.0531776913099868</v>
      </c>
      <c r="ES11" s="51">
        <v>0</v>
      </c>
      <c r="ET11" s="49">
        <v>0</v>
      </c>
      <c r="EU11" s="51">
        <v>0</v>
      </c>
      <c r="EV11" s="49">
        <v>0</v>
      </c>
      <c r="EW11" s="51">
        <v>2</v>
      </c>
      <c r="EX11" s="49">
        <v>8.234858154568288</v>
      </c>
      <c r="EY11" s="51">
        <v>0</v>
      </c>
      <c r="EZ11" s="49">
        <v>0</v>
      </c>
      <c r="FA11" s="51">
        <v>0</v>
      </c>
      <c r="FB11" s="49">
        <v>0</v>
      </c>
      <c r="FC11" s="690">
        <v>0</v>
      </c>
      <c r="FD11" s="875">
        <v>0</v>
      </c>
      <c r="FE11" s="690"/>
      <c r="FF11" s="735">
        <v>0</v>
      </c>
      <c r="FG11" s="707">
        <v>0</v>
      </c>
      <c r="FH11" s="49">
        <v>0</v>
      </c>
      <c r="FI11" s="51">
        <v>1</v>
      </c>
      <c r="FJ11" s="49">
        <v>3.7451780832178572</v>
      </c>
      <c r="FK11" s="51">
        <v>1</v>
      </c>
      <c r="FL11" s="49">
        <v>3.7451780832178572</v>
      </c>
      <c r="FM11" s="51">
        <v>0</v>
      </c>
      <c r="FN11" s="49">
        <v>0</v>
      </c>
      <c r="FO11" s="51">
        <v>3</v>
      </c>
      <c r="FP11" s="49">
        <v>11.157393632847366</v>
      </c>
      <c r="FQ11" s="51">
        <v>1</v>
      </c>
      <c r="FR11" s="49">
        <v>3.7042524818491627</v>
      </c>
      <c r="FS11" s="690">
        <v>0</v>
      </c>
      <c r="FT11" s="875">
        <v>0</v>
      </c>
      <c r="FU11" s="690">
        <v>2</v>
      </c>
      <c r="FV11" s="735">
        <v>14.713455455013611</v>
      </c>
      <c r="FW11" s="51">
        <v>5</v>
      </c>
      <c r="FX11" s="49">
        <v>14.523906349851856</v>
      </c>
      <c r="FY11" s="51">
        <v>1</v>
      </c>
      <c r="FZ11" s="49">
        <v>2.9025048616956433</v>
      </c>
      <c r="GA11" s="51">
        <v>2</v>
      </c>
      <c r="GB11" s="49">
        <v>6.0342746801834419</v>
      </c>
      <c r="GC11" s="51">
        <v>1</v>
      </c>
      <c r="GD11" s="49">
        <v>3.0241630628723501</v>
      </c>
      <c r="GE11" s="51">
        <v>2</v>
      </c>
      <c r="GF11" s="49">
        <v>6.0571186286683423</v>
      </c>
      <c r="GG11" s="746">
        <v>3</v>
      </c>
      <c r="GH11" s="884">
        <v>9.1368703173539636</v>
      </c>
      <c r="GI11" s="897">
        <v>4</v>
      </c>
      <c r="GJ11" s="1058">
        <v>12.230545788105795</v>
      </c>
      <c r="GK11" s="746">
        <v>1</v>
      </c>
      <c r="GL11" s="1071">
        <v>5.9787157718522064</v>
      </c>
    </row>
    <row r="12" spans="1:194" s="50" customFormat="1" ht="20.100000000000001" customHeight="1">
      <c r="A12" s="476" t="s">
        <v>321</v>
      </c>
      <c r="B12" s="356"/>
      <c r="C12" s="707">
        <v>14</v>
      </c>
      <c r="D12" s="49">
        <v>1.8470388010079555</v>
      </c>
      <c r="E12" s="233">
        <v>25</v>
      </c>
      <c r="F12" s="49">
        <v>3.2980877687117012</v>
      </c>
      <c r="G12" s="233">
        <v>21</v>
      </c>
      <c r="H12" s="49">
        <v>2.8299979785728726</v>
      </c>
      <c r="I12" s="233">
        <v>21</v>
      </c>
      <c r="J12" s="49">
        <v>2.8338130574009077</v>
      </c>
      <c r="K12" s="233">
        <v>13</v>
      </c>
      <c r="L12" s="49">
        <v>1.7546417021644181</v>
      </c>
      <c r="M12" s="690">
        <v>10</v>
      </c>
      <c r="N12" s="49">
        <v>1.3478723834427357</v>
      </c>
      <c r="O12" s="690">
        <v>12</v>
      </c>
      <c r="P12" s="49">
        <v>1.6242885277854855</v>
      </c>
      <c r="Q12" s="690">
        <v>18</v>
      </c>
      <c r="R12" s="708">
        <v>2.4396541383649848</v>
      </c>
      <c r="S12" s="51">
        <v>5</v>
      </c>
      <c r="T12" s="49">
        <v>1.9897963244482295</v>
      </c>
      <c r="U12" s="51">
        <v>12</v>
      </c>
      <c r="V12" s="49">
        <v>4.7683571817419601</v>
      </c>
      <c r="W12" s="51">
        <v>3</v>
      </c>
      <c r="X12" s="49">
        <v>1.2310318508974223</v>
      </c>
      <c r="Y12" s="233">
        <v>5</v>
      </c>
      <c r="Z12" s="49">
        <v>2.0556083161690037</v>
      </c>
      <c r="AA12" s="233">
        <v>4</v>
      </c>
      <c r="AB12" s="49">
        <v>1.645454021900993</v>
      </c>
      <c r="AC12" s="51">
        <v>6</v>
      </c>
      <c r="AD12" s="49">
        <v>2.4514811031664965</v>
      </c>
      <c r="AE12" s="690">
        <v>4</v>
      </c>
      <c r="AF12" s="49">
        <v>1.6474057477986541</v>
      </c>
      <c r="AG12" s="51">
        <v>3</v>
      </c>
      <c r="AH12" s="708">
        <v>1.2381217692760083</v>
      </c>
      <c r="AI12" s="724">
        <v>4</v>
      </c>
      <c r="AJ12" s="49">
        <v>6.0762570256721862</v>
      </c>
      <c r="AK12" s="51">
        <v>2</v>
      </c>
      <c r="AL12" s="49">
        <v>3.0458089668615984</v>
      </c>
      <c r="AM12" s="51">
        <v>2</v>
      </c>
      <c r="AN12" s="49">
        <v>3.0281466228594787</v>
      </c>
      <c r="AO12" s="233">
        <v>1</v>
      </c>
      <c r="AP12" s="49">
        <v>1.5028328399032176</v>
      </c>
      <c r="AQ12" s="233">
        <v>1</v>
      </c>
      <c r="AR12" s="49">
        <v>1.4911796722387081</v>
      </c>
      <c r="AS12" s="49">
        <v>1</v>
      </c>
      <c r="AT12" s="49">
        <v>1.4898023032343608</v>
      </c>
      <c r="AU12" s="690">
        <v>2</v>
      </c>
      <c r="AV12" s="49">
        <v>2.9667428130655353</v>
      </c>
      <c r="AW12" s="51">
        <v>2</v>
      </c>
      <c r="AX12" s="708">
        <v>2.961164329814483</v>
      </c>
      <c r="AY12" s="724">
        <v>1</v>
      </c>
      <c r="AZ12" s="49">
        <v>1.1665752849360134</v>
      </c>
      <c r="BA12" s="51">
        <v>1</v>
      </c>
      <c r="BB12" s="49">
        <v>1.1657185489135504</v>
      </c>
      <c r="BC12" s="51">
        <v>6</v>
      </c>
      <c r="BD12" s="49">
        <v>7.1656336211529501</v>
      </c>
      <c r="BE12" s="51">
        <v>2</v>
      </c>
      <c r="BF12" s="49">
        <v>2.4024312604355607</v>
      </c>
      <c r="BG12" s="51">
        <v>1</v>
      </c>
      <c r="BH12" s="49">
        <v>1.2045000120450002</v>
      </c>
      <c r="BI12" s="51">
        <v>0</v>
      </c>
      <c r="BJ12" s="49">
        <v>0</v>
      </c>
      <c r="BK12" s="690">
        <v>0</v>
      </c>
      <c r="BL12" s="49">
        <v>0</v>
      </c>
      <c r="BM12" s="51">
        <v>1</v>
      </c>
      <c r="BN12" s="708">
        <v>1.2168336770888473</v>
      </c>
      <c r="BO12" s="724">
        <v>0</v>
      </c>
      <c r="BP12" s="49">
        <v>0</v>
      </c>
      <c r="BQ12" s="51">
        <v>1</v>
      </c>
      <c r="BR12" s="49">
        <v>1.0998438221772509</v>
      </c>
      <c r="BS12" s="51">
        <v>3</v>
      </c>
      <c r="BT12" s="49">
        <v>3.3615328589836966</v>
      </c>
      <c r="BU12" s="51">
        <v>6</v>
      </c>
      <c r="BV12" s="49">
        <v>6.7236684334973162</v>
      </c>
      <c r="BW12" s="51">
        <v>2</v>
      </c>
      <c r="BX12" s="49">
        <v>2.23929059274022</v>
      </c>
      <c r="BY12" s="51">
        <v>1</v>
      </c>
      <c r="BZ12" s="49">
        <v>1.1187809762482799</v>
      </c>
      <c r="CA12" s="690">
        <v>3</v>
      </c>
      <c r="CB12" s="49">
        <v>3.3621356285512558</v>
      </c>
      <c r="CC12" s="51">
        <v>2</v>
      </c>
      <c r="CD12" s="708">
        <v>2.2444547938748829</v>
      </c>
      <c r="CE12" s="724">
        <v>2</v>
      </c>
      <c r="CF12" s="49">
        <v>4.0089801154586278</v>
      </c>
      <c r="CG12" s="51">
        <v>3</v>
      </c>
      <c r="CH12" s="49">
        <v>6.0120240480961922</v>
      </c>
      <c r="CI12" s="51">
        <v>1</v>
      </c>
      <c r="CJ12" s="489">
        <v>2.0264656412750521</v>
      </c>
      <c r="CK12" s="51">
        <v>2</v>
      </c>
      <c r="CL12" s="49">
        <v>4.0668591646671279</v>
      </c>
      <c r="CM12" s="51">
        <v>0</v>
      </c>
      <c r="CN12" s="49">
        <v>0</v>
      </c>
      <c r="CO12" s="51">
        <v>0</v>
      </c>
      <c r="CP12" s="49">
        <v>0</v>
      </c>
      <c r="CQ12" s="51">
        <v>0</v>
      </c>
      <c r="CR12" s="49">
        <v>0</v>
      </c>
      <c r="CS12" s="51"/>
      <c r="CT12" s="708">
        <v>0</v>
      </c>
      <c r="CU12" s="724">
        <v>0</v>
      </c>
      <c r="CV12" s="49">
        <v>0</v>
      </c>
      <c r="CW12" s="51">
        <v>1</v>
      </c>
      <c r="CX12" s="49">
        <v>1.2899563994736978</v>
      </c>
      <c r="CY12" s="51">
        <v>3</v>
      </c>
      <c r="CZ12" s="49">
        <v>3.9947269604122559</v>
      </c>
      <c r="DA12" s="51">
        <v>2</v>
      </c>
      <c r="DB12" s="49">
        <v>2.6789541363051863</v>
      </c>
      <c r="DC12" s="51">
        <v>2</v>
      </c>
      <c r="DD12" s="49">
        <v>2.6948366928964105</v>
      </c>
      <c r="DE12" s="51">
        <v>1</v>
      </c>
      <c r="DF12" s="49">
        <v>1.3550319110015041</v>
      </c>
      <c r="DG12" s="690">
        <v>1</v>
      </c>
      <c r="DH12" s="875">
        <v>1.3645170973992304</v>
      </c>
      <c r="DI12" s="690">
        <v>1</v>
      </c>
      <c r="DJ12" s="735">
        <v>1.3696284882725562</v>
      </c>
      <c r="DK12" s="730">
        <v>0</v>
      </c>
      <c r="DL12" s="358">
        <v>0</v>
      </c>
      <c r="DM12" s="357">
        <v>0</v>
      </c>
      <c r="DN12" s="358">
        <v>0</v>
      </c>
      <c r="DO12" s="357">
        <v>0</v>
      </c>
      <c r="DP12" s="358">
        <v>0</v>
      </c>
      <c r="DQ12" s="357">
        <v>0</v>
      </c>
      <c r="DR12" s="358">
        <v>0</v>
      </c>
      <c r="DS12" s="357">
        <v>1</v>
      </c>
      <c r="DT12" s="358">
        <v>3.401013502023603</v>
      </c>
      <c r="DU12" s="357">
        <v>0</v>
      </c>
      <c r="DV12" s="358">
        <v>0</v>
      </c>
      <c r="DW12" s="892">
        <v>1</v>
      </c>
      <c r="DX12" s="1053">
        <v>3.38443835245541</v>
      </c>
      <c r="DY12" s="892">
        <v>3</v>
      </c>
      <c r="DZ12" s="891">
        <v>10.144559979710881</v>
      </c>
      <c r="EA12" s="724">
        <v>1</v>
      </c>
      <c r="EB12" s="49">
        <v>4.6065966463976418</v>
      </c>
      <c r="EC12" s="51">
        <v>2</v>
      </c>
      <c r="ED12" s="49">
        <v>9.2170146089681548</v>
      </c>
      <c r="EE12" s="51">
        <v>0</v>
      </c>
      <c r="EF12" s="49">
        <v>0</v>
      </c>
      <c r="EG12" s="51">
        <v>1</v>
      </c>
      <c r="EH12" s="49">
        <v>4.6326322616510698</v>
      </c>
      <c r="EI12" s="51">
        <v>0</v>
      </c>
      <c r="EJ12" s="49">
        <v>0</v>
      </c>
      <c r="EK12" s="51">
        <v>0</v>
      </c>
      <c r="EL12" s="875">
        <v>0</v>
      </c>
      <c r="EM12" s="690">
        <v>0</v>
      </c>
      <c r="EN12" s="875">
        <v>0</v>
      </c>
      <c r="EO12" s="690">
        <v>2</v>
      </c>
      <c r="EP12" s="735">
        <v>9.3501636278634876</v>
      </c>
      <c r="EQ12" s="724">
        <v>0</v>
      </c>
      <c r="ER12" s="49">
        <v>0</v>
      </c>
      <c r="ES12" s="51">
        <v>1</v>
      </c>
      <c r="ET12" s="49">
        <v>4.0647101861637269</v>
      </c>
      <c r="EU12" s="51">
        <v>2</v>
      </c>
      <c r="EV12" s="49">
        <v>8.2413054227789679</v>
      </c>
      <c r="EW12" s="51">
        <v>0</v>
      </c>
      <c r="EX12" s="49">
        <v>0</v>
      </c>
      <c r="EY12" s="51">
        <v>0</v>
      </c>
      <c r="EZ12" s="49">
        <v>0</v>
      </c>
      <c r="FA12" s="51">
        <v>0</v>
      </c>
      <c r="FB12" s="49">
        <v>0</v>
      </c>
      <c r="FC12" s="690">
        <v>1</v>
      </c>
      <c r="FD12" s="875">
        <v>4.1142104830083106</v>
      </c>
      <c r="FE12" s="690"/>
      <c r="FF12" s="735">
        <v>0</v>
      </c>
      <c r="FG12" s="741">
        <v>1</v>
      </c>
      <c r="FH12" s="358">
        <v>3.7381780120369332</v>
      </c>
      <c r="FI12" s="357">
        <v>1</v>
      </c>
      <c r="FJ12" s="358">
        <v>3.7451780832178572</v>
      </c>
      <c r="FK12" s="357">
        <v>0</v>
      </c>
      <c r="FL12" s="358">
        <v>0</v>
      </c>
      <c r="FM12" s="357">
        <v>2</v>
      </c>
      <c r="FN12" s="358">
        <v>7.4624081191000338</v>
      </c>
      <c r="FO12" s="357">
        <v>1</v>
      </c>
      <c r="FP12" s="358">
        <v>3.7191312109491221</v>
      </c>
      <c r="FQ12" s="357">
        <v>1</v>
      </c>
      <c r="FR12" s="358">
        <v>3.7042524818491627</v>
      </c>
      <c r="FS12" s="892">
        <v>0</v>
      </c>
      <c r="FT12" s="1053">
        <v>0</v>
      </c>
      <c r="FU12" s="892">
        <v>3</v>
      </c>
      <c r="FV12" s="891">
        <v>11.083607344737134</v>
      </c>
      <c r="FW12" s="51">
        <v>0</v>
      </c>
      <c r="FX12" s="358">
        <v>0</v>
      </c>
      <c r="FY12" s="51">
        <v>1</v>
      </c>
      <c r="FZ12" s="358">
        <v>2.9025048616956433</v>
      </c>
      <c r="GA12" s="357">
        <v>1</v>
      </c>
      <c r="GB12" s="358">
        <v>3.017137340091721</v>
      </c>
      <c r="GC12" s="357">
        <v>0</v>
      </c>
      <c r="GD12" s="358">
        <v>0</v>
      </c>
      <c r="GE12" s="51">
        <v>1</v>
      </c>
      <c r="GF12" s="358">
        <v>3.0285593143341711</v>
      </c>
      <c r="GG12" s="746">
        <v>0</v>
      </c>
      <c r="GH12" s="884">
        <v>0</v>
      </c>
      <c r="GI12" s="897">
        <v>0</v>
      </c>
      <c r="GJ12" s="1058">
        <v>0</v>
      </c>
      <c r="GK12" s="746">
        <v>1</v>
      </c>
      <c r="GL12" s="1071">
        <v>3.056841976554022</v>
      </c>
    </row>
    <row r="13" spans="1:194" s="50" customFormat="1" ht="20.100000000000001" customHeight="1">
      <c r="A13" s="476" t="s">
        <v>332</v>
      </c>
      <c r="B13" s="359"/>
      <c r="C13" s="707">
        <v>51</v>
      </c>
      <c r="D13" s="49">
        <v>6.7284984893861237</v>
      </c>
      <c r="E13" s="233">
        <v>48</v>
      </c>
      <c r="F13" s="49">
        <v>6.3323285159264655</v>
      </c>
      <c r="G13" s="233">
        <v>59</v>
      </c>
      <c r="H13" s="49">
        <v>7.9509467017047371</v>
      </c>
      <c r="I13" s="233">
        <v>81</v>
      </c>
      <c r="J13" s="49">
        <v>10.930421792832073</v>
      </c>
      <c r="K13" s="233">
        <v>94</v>
      </c>
      <c r="L13" s="49">
        <v>12.687409231035021</v>
      </c>
      <c r="M13" s="690">
        <v>77</v>
      </c>
      <c r="N13" s="49">
        <v>10.378617352509064</v>
      </c>
      <c r="O13" s="690">
        <v>119</v>
      </c>
      <c r="P13" s="49">
        <v>16.107527900539399</v>
      </c>
      <c r="Q13" s="690">
        <v>99</v>
      </c>
      <c r="R13" s="708">
        <v>13.418097761007417</v>
      </c>
      <c r="S13" s="51">
        <v>6</v>
      </c>
      <c r="T13" s="49">
        <v>2.3877555893378752</v>
      </c>
      <c r="U13" s="51">
        <v>5</v>
      </c>
      <c r="V13" s="49">
        <v>1.9868154923924835</v>
      </c>
      <c r="W13" s="51">
        <v>15</v>
      </c>
      <c r="X13" s="49">
        <v>6.1551592544871108</v>
      </c>
      <c r="Y13" s="233">
        <v>16</v>
      </c>
      <c r="Z13" s="49">
        <v>6.5779466117408116</v>
      </c>
      <c r="AA13" s="233">
        <v>18</v>
      </c>
      <c r="AB13" s="49">
        <v>7.404543098554468</v>
      </c>
      <c r="AC13" s="51">
        <v>15</v>
      </c>
      <c r="AD13" s="49">
        <v>6.1287027579162405</v>
      </c>
      <c r="AE13" s="690">
        <v>11</v>
      </c>
      <c r="AF13" s="49">
        <v>4.5303658064462988</v>
      </c>
      <c r="AG13" s="51">
        <v>30</v>
      </c>
      <c r="AH13" s="708">
        <v>12.381217692760082</v>
      </c>
      <c r="AI13" s="724">
        <v>3</v>
      </c>
      <c r="AJ13" s="49">
        <v>4.5571927692541392</v>
      </c>
      <c r="AK13" s="51">
        <v>3</v>
      </c>
      <c r="AL13" s="49">
        <v>4.5687134502923978</v>
      </c>
      <c r="AM13" s="51">
        <v>2</v>
      </c>
      <c r="AN13" s="49">
        <v>3.0281466228594787</v>
      </c>
      <c r="AO13" s="233">
        <v>6</v>
      </c>
      <c r="AP13" s="49">
        <v>9.0169970394193051</v>
      </c>
      <c r="AQ13" s="233">
        <v>11</v>
      </c>
      <c r="AR13" s="49">
        <v>16.402976394625789</v>
      </c>
      <c r="AS13" s="49">
        <v>6</v>
      </c>
      <c r="AT13" s="49">
        <v>8.9388138194061657</v>
      </c>
      <c r="AU13" s="690">
        <v>23</v>
      </c>
      <c r="AV13" s="49">
        <v>34.117542350253657</v>
      </c>
      <c r="AW13" s="51">
        <v>13</v>
      </c>
      <c r="AX13" s="708">
        <v>19.24756814379414</v>
      </c>
      <c r="AY13" s="724">
        <v>12</v>
      </c>
      <c r="AZ13" s="49">
        <v>13.99890341923216</v>
      </c>
      <c r="BA13" s="51">
        <v>16</v>
      </c>
      <c r="BB13" s="49">
        <v>18.651496782616807</v>
      </c>
      <c r="BC13" s="51">
        <v>17</v>
      </c>
      <c r="BD13" s="49">
        <v>20.302628593266693</v>
      </c>
      <c r="BE13" s="51">
        <v>15</v>
      </c>
      <c r="BF13" s="49">
        <v>18.018234453266707</v>
      </c>
      <c r="BG13" s="51">
        <v>18</v>
      </c>
      <c r="BH13" s="49">
        <v>21.681000216810002</v>
      </c>
      <c r="BI13" s="51">
        <v>15</v>
      </c>
      <c r="BJ13" s="49">
        <v>1.8143332325370427</v>
      </c>
      <c r="BK13" s="690">
        <v>27</v>
      </c>
      <c r="BL13" s="49">
        <v>32.800826094879426</v>
      </c>
      <c r="BM13" s="51">
        <v>5</v>
      </c>
      <c r="BN13" s="708">
        <v>6.0841683854442357</v>
      </c>
      <c r="BO13" s="724">
        <v>10</v>
      </c>
      <c r="BP13" s="49">
        <v>10.983097013695922</v>
      </c>
      <c r="BQ13" s="51">
        <v>5</v>
      </c>
      <c r="BR13" s="49">
        <v>5.499219110886254</v>
      </c>
      <c r="BS13" s="51">
        <v>4</v>
      </c>
      <c r="BT13" s="49">
        <v>4.4820438119782624</v>
      </c>
      <c r="BU13" s="51">
        <v>8</v>
      </c>
      <c r="BV13" s="49">
        <v>8.9648912446630877</v>
      </c>
      <c r="BW13" s="51">
        <v>4</v>
      </c>
      <c r="BX13" s="49">
        <v>4.47858118548044</v>
      </c>
      <c r="BY13" s="51">
        <v>8</v>
      </c>
      <c r="BZ13" s="49">
        <v>8.950247809986239</v>
      </c>
      <c r="CA13" s="690">
        <v>12</v>
      </c>
      <c r="CB13" s="49">
        <v>13.448542514205023</v>
      </c>
      <c r="CC13" s="51">
        <v>5</v>
      </c>
      <c r="CD13" s="708">
        <v>5.6111369846872075</v>
      </c>
      <c r="CE13" s="724">
        <v>1</v>
      </c>
      <c r="CF13" s="49">
        <v>2.0044900577293139</v>
      </c>
      <c r="CG13" s="51">
        <v>3</v>
      </c>
      <c r="CH13" s="49">
        <v>6.0120240480961922</v>
      </c>
      <c r="CI13" s="51">
        <v>3</v>
      </c>
      <c r="CJ13" s="489">
        <v>6.0793969238251568</v>
      </c>
      <c r="CK13" s="51">
        <v>4</v>
      </c>
      <c r="CL13" s="49">
        <v>8.1337183293342559</v>
      </c>
      <c r="CM13" s="51">
        <v>9</v>
      </c>
      <c r="CN13" s="49">
        <v>18.356857306029205</v>
      </c>
      <c r="CO13" s="51">
        <v>3</v>
      </c>
      <c r="CP13" s="49">
        <v>6.1282019855374434</v>
      </c>
      <c r="CQ13" s="51">
        <v>1</v>
      </c>
      <c r="CR13" s="49">
        <v>2.0532194480946124</v>
      </c>
      <c r="CS13" s="51">
        <v>6</v>
      </c>
      <c r="CT13" s="708">
        <v>12.346822236626847</v>
      </c>
      <c r="CU13" s="724">
        <v>4</v>
      </c>
      <c r="CV13" s="49">
        <v>5.1674245556014879</v>
      </c>
      <c r="CW13" s="51">
        <v>1</v>
      </c>
      <c r="CX13" s="49">
        <v>1.2899563994736978</v>
      </c>
      <c r="CY13" s="51">
        <v>5</v>
      </c>
      <c r="CZ13" s="49">
        <v>6.6578782673537598</v>
      </c>
      <c r="DA13" s="51">
        <v>7</v>
      </c>
      <c r="DB13" s="49">
        <v>9.3763394770681519</v>
      </c>
      <c r="DC13" s="51">
        <v>6</v>
      </c>
      <c r="DD13" s="49">
        <v>8.084510078689231</v>
      </c>
      <c r="DE13" s="51">
        <v>5</v>
      </c>
      <c r="DF13" s="49">
        <v>6.7751595550075203</v>
      </c>
      <c r="DG13" s="690">
        <v>17</v>
      </c>
      <c r="DH13" s="875">
        <v>23.196790655786916</v>
      </c>
      <c r="DI13" s="690">
        <v>15</v>
      </c>
      <c r="DJ13" s="735">
        <v>20.544427324088343</v>
      </c>
      <c r="DK13" s="724">
        <v>7</v>
      </c>
      <c r="DL13" s="358">
        <v>23.943902856165554</v>
      </c>
      <c r="DM13" s="51">
        <v>2</v>
      </c>
      <c r="DN13" s="358">
        <v>6.8617696503928363</v>
      </c>
      <c r="DO13" s="51">
        <v>4</v>
      </c>
      <c r="DP13" s="358">
        <v>13.717891560067217</v>
      </c>
      <c r="DQ13" s="51">
        <v>10</v>
      </c>
      <c r="DR13" s="358">
        <v>34.23250718882651</v>
      </c>
      <c r="DS13" s="51">
        <v>8</v>
      </c>
      <c r="DT13" s="358">
        <v>27.208108016188824</v>
      </c>
      <c r="DU13" s="357">
        <v>7</v>
      </c>
      <c r="DV13" s="358">
        <v>23.764258555133079</v>
      </c>
      <c r="DW13" s="892">
        <v>9</v>
      </c>
      <c r="DX13" s="1053">
        <v>30.459945172098692</v>
      </c>
      <c r="DY13" s="892">
        <v>10</v>
      </c>
      <c r="DZ13" s="891">
        <v>33.815199932369602</v>
      </c>
      <c r="EA13" s="724">
        <v>4</v>
      </c>
      <c r="EB13" s="49">
        <v>18.426386585590567</v>
      </c>
      <c r="EC13" s="51">
        <v>7</v>
      </c>
      <c r="ED13" s="49">
        <v>32.259551131388541</v>
      </c>
      <c r="EE13" s="51">
        <v>1</v>
      </c>
      <c r="EF13" s="49">
        <v>4.6277014207043363</v>
      </c>
      <c r="EG13" s="51">
        <v>5</v>
      </c>
      <c r="EH13" s="49">
        <v>23.163161308255351</v>
      </c>
      <c r="EI13" s="51">
        <v>11</v>
      </c>
      <c r="EJ13" s="49">
        <v>51.134250650799551</v>
      </c>
      <c r="EK13" s="51">
        <v>7</v>
      </c>
      <c r="EL13" s="875">
        <v>32.443455691509079</v>
      </c>
      <c r="EM13" s="690">
        <v>6</v>
      </c>
      <c r="EN13" s="875">
        <v>27.988990996874559</v>
      </c>
      <c r="EO13" s="690">
        <v>2</v>
      </c>
      <c r="EP13" s="735">
        <v>9.3501636278634876</v>
      </c>
      <c r="EQ13" s="724">
        <v>2</v>
      </c>
      <c r="ER13" s="49">
        <v>8.1063553826199737</v>
      </c>
      <c r="ES13" s="51">
        <v>6</v>
      </c>
      <c r="ET13" s="49">
        <v>24.38826111698236</v>
      </c>
      <c r="EU13" s="51">
        <v>5</v>
      </c>
      <c r="EV13" s="49">
        <v>20.603263556947422</v>
      </c>
      <c r="EW13" s="51">
        <v>4</v>
      </c>
      <c r="EX13" s="49">
        <v>16.469716309136576</v>
      </c>
      <c r="EY13" s="51">
        <v>2</v>
      </c>
      <c r="EZ13" s="49">
        <v>8.2186151633449764</v>
      </c>
      <c r="FA13" s="51">
        <v>6</v>
      </c>
      <c r="FB13" s="49">
        <v>24.62649811196848</v>
      </c>
      <c r="FC13" s="690">
        <v>5</v>
      </c>
      <c r="FD13" s="875">
        <v>20.571052415041553</v>
      </c>
      <c r="FE13" s="690">
        <v>6</v>
      </c>
      <c r="FF13" s="735">
        <v>24.664967524459428</v>
      </c>
      <c r="FG13" s="707">
        <v>0</v>
      </c>
      <c r="FH13" s="358">
        <v>0</v>
      </c>
      <c r="FI13" s="51">
        <v>0</v>
      </c>
      <c r="FJ13" s="358">
        <v>0</v>
      </c>
      <c r="FK13" s="51">
        <v>1</v>
      </c>
      <c r="FL13" s="358">
        <v>3.7451780832178572</v>
      </c>
      <c r="FM13" s="51">
        <v>3</v>
      </c>
      <c r="FN13" s="358">
        <v>11.193612178650051</v>
      </c>
      <c r="FO13" s="51">
        <v>3</v>
      </c>
      <c r="FP13" s="358">
        <v>11.157393632847366</v>
      </c>
      <c r="FQ13" s="357">
        <v>2</v>
      </c>
      <c r="FR13" s="358">
        <v>7.4085049636983253</v>
      </c>
      <c r="FS13" s="892">
        <v>4</v>
      </c>
      <c r="FT13" s="1053">
        <v>14.795088030773783</v>
      </c>
      <c r="FU13" s="892">
        <v>3</v>
      </c>
      <c r="FV13" s="891">
        <v>11.083607344737134</v>
      </c>
      <c r="FW13" s="51">
        <v>2</v>
      </c>
      <c r="FX13" s="358">
        <v>5.8095625399407425</v>
      </c>
      <c r="FY13" s="51">
        <v>0</v>
      </c>
      <c r="FZ13" s="358">
        <v>0</v>
      </c>
      <c r="GA13" s="51">
        <v>2</v>
      </c>
      <c r="GB13" s="358">
        <v>6.0342746801834419</v>
      </c>
      <c r="GC13" s="51">
        <v>3</v>
      </c>
      <c r="GD13" s="358">
        <v>9.07248918861705</v>
      </c>
      <c r="GE13" s="51">
        <v>4</v>
      </c>
      <c r="GF13" s="358">
        <v>12.114237257336685</v>
      </c>
      <c r="GG13" s="746">
        <v>3</v>
      </c>
      <c r="GH13" s="884">
        <v>9.1368703173539636</v>
      </c>
      <c r="GI13" s="897">
        <v>4</v>
      </c>
      <c r="GJ13" s="1058">
        <v>12.230545788105795</v>
      </c>
      <c r="GK13" s="746">
        <v>4</v>
      </c>
      <c r="GL13" s="1071">
        <v>12.227367906216088</v>
      </c>
    </row>
    <row r="14" spans="1:194" s="50" customFormat="1" ht="20.100000000000001" customHeight="1">
      <c r="A14" s="207" t="s">
        <v>144</v>
      </c>
      <c r="B14" s="232"/>
      <c r="C14" s="707">
        <v>32</v>
      </c>
      <c r="D14" s="49">
        <v>4.22180297373247</v>
      </c>
      <c r="E14" s="233">
        <v>37</v>
      </c>
      <c r="F14" s="49">
        <v>4.8811698976933178</v>
      </c>
      <c r="G14" s="233">
        <v>35</v>
      </c>
      <c r="H14" s="49">
        <v>4.7166632976214542</v>
      </c>
      <c r="I14" s="233">
        <v>26</v>
      </c>
      <c r="J14" s="49">
        <v>3.5085304520201714</v>
      </c>
      <c r="K14" s="233">
        <v>29</v>
      </c>
      <c r="L14" s="49">
        <v>3.9142007202129325</v>
      </c>
      <c r="M14" s="690">
        <v>38</v>
      </c>
      <c r="N14" s="49">
        <v>5.1219150570823953</v>
      </c>
      <c r="O14" s="690">
        <v>41</v>
      </c>
      <c r="P14" s="49">
        <v>5.5496524699337426</v>
      </c>
      <c r="Q14" s="690">
        <v>25</v>
      </c>
      <c r="R14" s="708">
        <v>3.388408525506923</v>
      </c>
      <c r="S14" s="51">
        <v>9</v>
      </c>
      <c r="T14" s="49">
        <v>3.5816333840068131</v>
      </c>
      <c r="U14" s="51">
        <v>14</v>
      </c>
      <c r="V14" s="49">
        <v>5.5630833786989538</v>
      </c>
      <c r="W14" s="51">
        <v>10</v>
      </c>
      <c r="X14" s="49">
        <v>4.1034395029914075</v>
      </c>
      <c r="Y14" s="233">
        <v>7</v>
      </c>
      <c r="Z14" s="49">
        <v>2.8778516426366054</v>
      </c>
      <c r="AA14" s="233">
        <v>7</v>
      </c>
      <c r="AB14" s="49">
        <v>2.879544538326738</v>
      </c>
      <c r="AC14" s="51">
        <v>13</v>
      </c>
      <c r="AD14" s="49">
        <v>5.3115423901940755</v>
      </c>
      <c r="AE14" s="690">
        <v>18</v>
      </c>
      <c r="AF14" s="49">
        <v>7.4133258650939426</v>
      </c>
      <c r="AG14" s="51">
        <v>6</v>
      </c>
      <c r="AH14" s="708">
        <v>2.4762435385520165</v>
      </c>
      <c r="AI14" s="724">
        <v>1</v>
      </c>
      <c r="AJ14" s="49">
        <v>1.5190642564180465</v>
      </c>
      <c r="AK14" s="51">
        <v>3</v>
      </c>
      <c r="AL14" s="49">
        <v>4.5687134502923978</v>
      </c>
      <c r="AM14" s="51">
        <v>6</v>
      </c>
      <c r="AN14" s="49">
        <v>9.0844398685784373</v>
      </c>
      <c r="AO14" s="233">
        <v>4</v>
      </c>
      <c r="AP14" s="49">
        <v>6.0113313596128704</v>
      </c>
      <c r="AQ14" s="233">
        <v>3</v>
      </c>
      <c r="AR14" s="49">
        <v>4.4735390167161242</v>
      </c>
      <c r="AS14" s="49">
        <v>6</v>
      </c>
      <c r="AT14" s="49">
        <v>8.9388138194061657</v>
      </c>
      <c r="AU14" s="690">
        <v>4</v>
      </c>
      <c r="AV14" s="49">
        <v>5.9334856261310707</v>
      </c>
      <c r="AW14" s="51">
        <v>2</v>
      </c>
      <c r="AX14" s="708">
        <v>2.961164329814483</v>
      </c>
      <c r="AY14" s="724">
        <v>3</v>
      </c>
      <c r="AZ14" s="49">
        <v>3.4997258548080401</v>
      </c>
      <c r="BA14" s="51">
        <v>6</v>
      </c>
      <c r="BB14" s="49">
        <v>6.9943112934813021</v>
      </c>
      <c r="BC14" s="51">
        <v>6</v>
      </c>
      <c r="BD14" s="49">
        <v>7.1656336211529501</v>
      </c>
      <c r="BE14" s="51">
        <v>2</v>
      </c>
      <c r="BF14" s="49">
        <v>2.4024312604355607</v>
      </c>
      <c r="BG14" s="51">
        <v>2</v>
      </c>
      <c r="BH14" s="49">
        <v>2.4090000240900005</v>
      </c>
      <c r="BI14" s="51">
        <v>3</v>
      </c>
      <c r="BJ14" s="49">
        <v>0.36286664650740857</v>
      </c>
      <c r="BK14" s="690">
        <v>1</v>
      </c>
      <c r="BL14" s="49">
        <v>1.2148454109214601</v>
      </c>
      <c r="BM14" s="51">
        <v>3</v>
      </c>
      <c r="BN14" s="708">
        <v>3.6505010312665411</v>
      </c>
      <c r="BO14" s="724">
        <v>4</v>
      </c>
      <c r="BP14" s="49">
        <v>4.3932388054783686</v>
      </c>
      <c r="BQ14" s="51">
        <v>0</v>
      </c>
      <c r="BR14" s="49">
        <v>0</v>
      </c>
      <c r="BS14" s="51">
        <v>4</v>
      </c>
      <c r="BT14" s="49">
        <v>4.4820438119782624</v>
      </c>
      <c r="BU14" s="51">
        <v>6</v>
      </c>
      <c r="BV14" s="49">
        <v>6.7236684334973162</v>
      </c>
      <c r="BW14" s="51">
        <v>5</v>
      </c>
      <c r="BX14" s="49">
        <v>5.5982264818505501</v>
      </c>
      <c r="BY14" s="51">
        <v>1</v>
      </c>
      <c r="BZ14" s="49">
        <v>1.1187809762482799</v>
      </c>
      <c r="CA14" s="690">
        <v>5</v>
      </c>
      <c r="CB14" s="49">
        <v>5.6035593809187594</v>
      </c>
      <c r="CC14" s="51">
        <v>1</v>
      </c>
      <c r="CD14" s="708">
        <v>1.1222273969374414</v>
      </c>
      <c r="CE14" s="724">
        <v>3</v>
      </c>
      <c r="CF14" s="49">
        <v>6.0134701731879412</v>
      </c>
      <c r="CG14" s="51">
        <v>1</v>
      </c>
      <c r="CH14" s="49">
        <v>2.0040080160320639</v>
      </c>
      <c r="CI14" s="51">
        <v>4</v>
      </c>
      <c r="CJ14" s="489">
        <v>8.1058625651002085</v>
      </c>
      <c r="CK14" s="51">
        <v>2</v>
      </c>
      <c r="CL14" s="49">
        <v>4.0668591646671279</v>
      </c>
      <c r="CM14" s="51">
        <v>3</v>
      </c>
      <c r="CN14" s="49">
        <v>6.1189524353430693</v>
      </c>
      <c r="CO14" s="51">
        <v>4</v>
      </c>
      <c r="CP14" s="49">
        <v>8.1709359807165907</v>
      </c>
      <c r="CQ14" s="51">
        <v>2</v>
      </c>
      <c r="CR14" s="49">
        <v>4.1064388961892249</v>
      </c>
      <c r="CS14" s="51">
        <v>5</v>
      </c>
      <c r="CT14" s="708">
        <v>10.289018530522373</v>
      </c>
      <c r="CU14" s="724">
        <v>4</v>
      </c>
      <c r="CV14" s="49">
        <v>5.1674245556014879</v>
      </c>
      <c r="CW14" s="51">
        <v>7</v>
      </c>
      <c r="CX14" s="49">
        <v>9.0296947963158853</v>
      </c>
      <c r="CY14" s="51">
        <v>2</v>
      </c>
      <c r="CZ14" s="49">
        <v>2.6631513069415038</v>
      </c>
      <c r="DA14" s="51">
        <v>0</v>
      </c>
      <c r="DB14" s="49">
        <v>0</v>
      </c>
      <c r="DC14" s="51">
        <v>3</v>
      </c>
      <c r="DD14" s="49">
        <v>4.0422550393446155</v>
      </c>
      <c r="DE14" s="51">
        <v>5</v>
      </c>
      <c r="DF14" s="49">
        <v>6.7751595550075203</v>
      </c>
      <c r="DG14" s="690">
        <v>4</v>
      </c>
      <c r="DH14" s="875">
        <v>5.4580683895969218</v>
      </c>
      <c r="DI14" s="690">
        <v>3</v>
      </c>
      <c r="DJ14" s="735">
        <v>4.1088854648176678</v>
      </c>
      <c r="DK14" s="724">
        <v>1</v>
      </c>
      <c r="DL14" s="49">
        <v>3.4205575508807935</v>
      </c>
      <c r="DM14" s="51">
        <v>2</v>
      </c>
      <c r="DN14" s="49">
        <v>6.8617696503928363</v>
      </c>
      <c r="DO14" s="51">
        <v>1</v>
      </c>
      <c r="DP14" s="49">
        <v>3.4294728900168043</v>
      </c>
      <c r="DQ14" s="51">
        <v>1</v>
      </c>
      <c r="DR14" s="49">
        <v>3.4232507188826511</v>
      </c>
      <c r="DS14" s="51">
        <v>1</v>
      </c>
      <c r="DT14" s="49">
        <v>3.401013502023603</v>
      </c>
      <c r="DU14" s="51">
        <v>1</v>
      </c>
      <c r="DV14" s="49">
        <v>3.3948940793047253</v>
      </c>
      <c r="DW14" s="690">
        <v>2</v>
      </c>
      <c r="DX14" s="875">
        <v>6.7688767049108201</v>
      </c>
      <c r="DY14" s="690"/>
      <c r="DZ14" s="735">
        <v>0</v>
      </c>
      <c r="EA14" s="724">
        <v>2</v>
      </c>
      <c r="EB14" s="49">
        <v>9.2131932927952835</v>
      </c>
      <c r="EC14" s="51">
        <v>0</v>
      </c>
      <c r="ED14" s="49">
        <v>0</v>
      </c>
      <c r="EE14" s="51">
        <v>2</v>
      </c>
      <c r="EF14" s="49">
        <v>9.2554028414086726</v>
      </c>
      <c r="EG14" s="51">
        <v>0</v>
      </c>
      <c r="EH14" s="49">
        <v>0</v>
      </c>
      <c r="EI14" s="51">
        <v>3</v>
      </c>
      <c r="EJ14" s="49">
        <v>13.945704722945331</v>
      </c>
      <c r="EK14" s="51">
        <v>1</v>
      </c>
      <c r="EL14" s="875">
        <v>4.6347793845012975</v>
      </c>
      <c r="EM14" s="690">
        <v>1</v>
      </c>
      <c r="EN14" s="875">
        <v>4.6648318328124265</v>
      </c>
      <c r="EO14" s="690">
        <v>1</v>
      </c>
      <c r="EP14" s="735">
        <v>4.6750818139317438</v>
      </c>
      <c r="EQ14" s="724">
        <v>2</v>
      </c>
      <c r="ER14" s="49">
        <v>8.1063553826199737</v>
      </c>
      <c r="ES14" s="51">
        <v>0</v>
      </c>
      <c r="ET14" s="49">
        <v>0</v>
      </c>
      <c r="EU14" s="51">
        <v>0</v>
      </c>
      <c r="EV14" s="49">
        <v>0</v>
      </c>
      <c r="EW14" s="51">
        <v>0</v>
      </c>
      <c r="EX14" s="49">
        <v>0</v>
      </c>
      <c r="EY14" s="51">
        <v>1</v>
      </c>
      <c r="EZ14" s="49">
        <v>4.1093075816724882</v>
      </c>
      <c r="FA14" s="51">
        <v>1</v>
      </c>
      <c r="FB14" s="49">
        <v>4.1044163519947459</v>
      </c>
      <c r="FC14" s="690">
        <v>2</v>
      </c>
      <c r="FD14" s="875">
        <v>8.2284209660166212</v>
      </c>
      <c r="FE14" s="690"/>
      <c r="FF14" s="735">
        <v>0</v>
      </c>
      <c r="FG14" s="707">
        <v>1</v>
      </c>
      <c r="FH14" s="49">
        <v>3.7381780120369332</v>
      </c>
      <c r="FI14" s="51">
        <v>1</v>
      </c>
      <c r="FJ14" s="49">
        <v>3.7451780832178572</v>
      </c>
      <c r="FK14" s="51">
        <v>0</v>
      </c>
      <c r="FL14" s="49">
        <v>0</v>
      </c>
      <c r="FM14" s="51">
        <v>0</v>
      </c>
      <c r="FN14" s="49">
        <v>0</v>
      </c>
      <c r="FO14" s="51">
        <v>0</v>
      </c>
      <c r="FP14" s="49">
        <v>0</v>
      </c>
      <c r="FQ14" s="51">
        <v>0</v>
      </c>
      <c r="FR14" s="49">
        <v>0</v>
      </c>
      <c r="FS14" s="690">
        <v>0</v>
      </c>
      <c r="FT14" s="875">
        <v>0</v>
      </c>
      <c r="FU14" s="690">
        <v>1</v>
      </c>
      <c r="FV14" s="735">
        <v>3.6945357815790443</v>
      </c>
      <c r="FW14" s="51">
        <v>2</v>
      </c>
      <c r="FX14" s="49">
        <v>5.8095625399407425</v>
      </c>
      <c r="FY14" s="51">
        <v>3</v>
      </c>
      <c r="FZ14" s="49">
        <v>8.7075145850869298</v>
      </c>
      <c r="GA14" s="51">
        <v>0</v>
      </c>
      <c r="GB14" s="49">
        <v>0</v>
      </c>
      <c r="GC14" s="51">
        <v>4</v>
      </c>
      <c r="GD14" s="49">
        <v>12.096652251489401</v>
      </c>
      <c r="GE14" s="51">
        <v>1</v>
      </c>
      <c r="GF14" s="49">
        <v>3.0285593143341711</v>
      </c>
      <c r="GG14" s="746">
        <v>3</v>
      </c>
      <c r="GH14" s="884">
        <v>9.1368703173539636</v>
      </c>
      <c r="GI14" s="897">
        <v>2</v>
      </c>
      <c r="GJ14" s="1058">
        <v>6.1152728940528975</v>
      </c>
      <c r="GK14" s="746">
        <v>3</v>
      </c>
      <c r="GL14" s="1071">
        <v>9.170525929662066</v>
      </c>
    </row>
    <row r="15" spans="1:194" s="50" customFormat="1" ht="20.100000000000001" customHeight="1">
      <c r="A15" s="207" t="s">
        <v>322</v>
      </c>
      <c r="B15" s="359"/>
      <c r="C15" s="707">
        <v>282</v>
      </c>
      <c r="D15" s="49">
        <v>37.204638706017391</v>
      </c>
      <c r="E15" s="233">
        <v>277</v>
      </c>
      <c r="F15" s="49">
        <v>36.542812477325647</v>
      </c>
      <c r="G15" s="233">
        <v>268</v>
      </c>
      <c r="H15" s="49">
        <v>36.116164678929991</v>
      </c>
      <c r="I15" s="233">
        <v>305</v>
      </c>
      <c r="J15" s="49">
        <v>41.157761071775084</v>
      </c>
      <c r="K15" s="233">
        <v>317</v>
      </c>
      <c r="L15" s="49">
        <v>42.786263045086194</v>
      </c>
      <c r="M15" s="690">
        <v>340</v>
      </c>
      <c r="N15" s="49">
        <v>45.827661037053012</v>
      </c>
      <c r="O15" s="690">
        <v>335</v>
      </c>
      <c r="P15" s="49">
        <v>45.344721400678139</v>
      </c>
      <c r="Q15" s="690">
        <v>361</v>
      </c>
      <c r="R15" s="708">
        <v>48.928619108319964</v>
      </c>
      <c r="S15" s="51">
        <v>94</v>
      </c>
      <c r="T15" s="49">
        <v>37.408170899626711</v>
      </c>
      <c r="U15" s="51">
        <v>106</v>
      </c>
      <c r="V15" s="49">
        <v>42.120488438720649</v>
      </c>
      <c r="W15" s="51">
        <v>100</v>
      </c>
      <c r="X15" s="49">
        <v>41.034395029914073</v>
      </c>
      <c r="Y15" s="233">
        <v>110</v>
      </c>
      <c r="Z15" s="49">
        <v>45.223382955718087</v>
      </c>
      <c r="AA15" s="233">
        <v>124</v>
      </c>
      <c r="AB15" s="49">
        <v>51.009074678930787</v>
      </c>
      <c r="AC15" s="51">
        <v>133</v>
      </c>
      <c r="AD15" s="49">
        <v>54.341164453524001</v>
      </c>
      <c r="AE15" s="690">
        <v>103</v>
      </c>
      <c r="AF15" s="49">
        <v>42.420698005815346</v>
      </c>
      <c r="AG15" s="51">
        <v>141</v>
      </c>
      <c r="AH15" s="708">
        <v>58.19172315597239</v>
      </c>
      <c r="AI15" s="724">
        <v>29</v>
      </c>
      <c r="AJ15" s="49">
        <v>44.052863436123346</v>
      </c>
      <c r="AK15" s="51">
        <v>16</v>
      </c>
      <c r="AL15" s="49">
        <v>24.366471734892787</v>
      </c>
      <c r="AM15" s="51">
        <v>18</v>
      </c>
      <c r="AN15" s="49">
        <v>27.25331960573531</v>
      </c>
      <c r="AO15" s="233">
        <v>24</v>
      </c>
      <c r="AP15" s="49">
        <v>36.06798815767722</v>
      </c>
      <c r="AQ15" s="233">
        <v>31</v>
      </c>
      <c r="AR15" s="49">
        <v>46.22656983939995</v>
      </c>
      <c r="AS15" s="49">
        <v>16</v>
      </c>
      <c r="AT15" s="49">
        <v>23.836836851749773</v>
      </c>
      <c r="AU15" s="690">
        <v>29</v>
      </c>
      <c r="AV15" s="49">
        <v>43.01777078945026</v>
      </c>
      <c r="AW15" s="51">
        <v>29</v>
      </c>
      <c r="AX15" s="708">
        <v>42.936882782310008</v>
      </c>
      <c r="AY15" s="724">
        <v>25</v>
      </c>
      <c r="AZ15" s="49">
        <v>29.164382123400333</v>
      </c>
      <c r="BA15" s="51">
        <v>28</v>
      </c>
      <c r="BB15" s="49">
        <v>32.640119369579409</v>
      </c>
      <c r="BC15" s="51">
        <v>16</v>
      </c>
      <c r="BD15" s="49">
        <v>19.108356323074535</v>
      </c>
      <c r="BE15" s="51">
        <v>42</v>
      </c>
      <c r="BF15" s="49">
        <v>50.451056469146778</v>
      </c>
      <c r="BG15" s="51">
        <v>28</v>
      </c>
      <c r="BH15" s="49">
        <v>33.726000337260004</v>
      </c>
      <c r="BI15" s="51">
        <v>46</v>
      </c>
      <c r="BJ15" s="49">
        <v>5.5639552464469304</v>
      </c>
      <c r="BK15" s="690">
        <v>26</v>
      </c>
      <c r="BL15" s="49">
        <v>31.585980683957967</v>
      </c>
      <c r="BM15" s="51">
        <v>26</v>
      </c>
      <c r="BN15" s="708">
        <v>31.637675604310026</v>
      </c>
      <c r="BO15" s="724">
        <v>19</v>
      </c>
      <c r="BP15" s="49">
        <v>20.867884326022253</v>
      </c>
      <c r="BQ15" s="51">
        <v>16</v>
      </c>
      <c r="BR15" s="49">
        <v>17.597501154836014</v>
      </c>
      <c r="BS15" s="51">
        <v>32</v>
      </c>
      <c r="BT15" s="49">
        <v>35.856350495826099</v>
      </c>
      <c r="BU15" s="51">
        <v>26</v>
      </c>
      <c r="BV15" s="49">
        <v>29.135896545155038</v>
      </c>
      <c r="BW15" s="51">
        <v>33</v>
      </c>
      <c r="BX15" s="49">
        <v>36.948294780213629</v>
      </c>
      <c r="BY15" s="51">
        <v>37</v>
      </c>
      <c r="BZ15" s="49">
        <v>41.394896121186356</v>
      </c>
      <c r="CA15" s="690">
        <v>51</v>
      </c>
      <c r="CB15" s="49">
        <v>57.156305685371343</v>
      </c>
      <c r="CC15" s="51">
        <v>44</v>
      </c>
      <c r="CD15" s="708">
        <v>49.378005465247426</v>
      </c>
      <c r="CE15" s="724">
        <v>28</v>
      </c>
      <c r="CF15" s="49">
        <v>56.125721616420783</v>
      </c>
      <c r="CG15" s="51">
        <v>23</v>
      </c>
      <c r="CH15" s="49">
        <v>46.092184368737477</v>
      </c>
      <c r="CI15" s="51">
        <v>23</v>
      </c>
      <c r="CJ15" s="489">
        <v>46.608709749326202</v>
      </c>
      <c r="CK15" s="51">
        <v>14</v>
      </c>
      <c r="CL15" s="49">
        <v>28.468014152669895</v>
      </c>
      <c r="CM15" s="51">
        <v>18</v>
      </c>
      <c r="CN15" s="49">
        <v>36.713714612058411</v>
      </c>
      <c r="CO15" s="51">
        <v>13</v>
      </c>
      <c r="CP15" s="49">
        <v>26.555541937328918</v>
      </c>
      <c r="CQ15" s="51">
        <v>31</v>
      </c>
      <c r="CR15" s="49">
        <v>63.649802890932975</v>
      </c>
      <c r="CS15" s="51">
        <v>31</v>
      </c>
      <c r="CT15" s="708">
        <v>63.791914889238718</v>
      </c>
      <c r="CU15" s="724">
        <v>36</v>
      </c>
      <c r="CV15" s="49">
        <v>46.506821000413396</v>
      </c>
      <c r="CW15" s="51">
        <v>48</v>
      </c>
      <c r="CX15" s="49">
        <v>61.917907174737493</v>
      </c>
      <c r="CY15" s="51">
        <v>40</v>
      </c>
      <c r="CZ15" s="49">
        <v>53.263026138830078</v>
      </c>
      <c r="DA15" s="51">
        <v>36</v>
      </c>
      <c r="DB15" s="49">
        <v>48.221174453493354</v>
      </c>
      <c r="DC15" s="51">
        <v>46</v>
      </c>
      <c r="DD15" s="49">
        <v>61.981243936617439</v>
      </c>
      <c r="DE15" s="51">
        <v>52</v>
      </c>
      <c r="DF15" s="49">
        <v>70.461659372078216</v>
      </c>
      <c r="DG15" s="690">
        <v>36</v>
      </c>
      <c r="DH15" s="875">
        <v>49.122615506372291</v>
      </c>
      <c r="DI15" s="690">
        <v>29</v>
      </c>
      <c r="DJ15" s="735">
        <v>39.719226159904125</v>
      </c>
      <c r="DK15" s="724">
        <v>11</v>
      </c>
      <c r="DL15" s="49">
        <v>37.626133059688726</v>
      </c>
      <c r="DM15" s="51">
        <v>7</v>
      </c>
      <c r="DN15" s="49">
        <v>24.016193776374926</v>
      </c>
      <c r="DO15" s="51">
        <v>9</v>
      </c>
      <c r="DP15" s="49">
        <v>30.865256010151239</v>
      </c>
      <c r="DQ15" s="51">
        <v>14</v>
      </c>
      <c r="DR15" s="49">
        <v>47.925510064357113</v>
      </c>
      <c r="DS15" s="51">
        <v>9</v>
      </c>
      <c r="DT15" s="49">
        <v>30.609121518212426</v>
      </c>
      <c r="DU15" s="51">
        <v>8</v>
      </c>
      <c r="DV15" s="49">
        <v>27.159152634437802</v>
      </c>
      <c r="DW15" s="690">
        <v>7</v>
      </c>
      <c r="DX15" s="875">
        <v>23.691068467187872</v>
      </c>
      <c r="DY15" s="690">
        <v>15</v>
      </c>
      <c r="DZ15" s="735">
        <v>50.722799898554399</v>
      </c>
      <c r="EA15" s="724">
        <v>5</v>
      </c>
      <c r="EB15" s="49">
        <v>23.032983231988208</v>
      </c>
      <c r="EC15" s="51">
        <v>7</v>
      </c>
      <c r="ED15" s="49">
        <v>32.259551131388541</v>
      </c>
      <c r="EE15" s="51">
        <v>8</v>
      </c>
      <c r="EF15" s="49">
        <v>37.021611365634691</v>
      </c>
      <c r="EG15" s="51">
        <v>10</v>
      </c>
      <c r="EH15" s="49">
        <v>46.326322616510701</v>
      </c>
      <c r="EI15" s="51">
        <v>8</v>
      </c>
      <c r="EJ15" s="49">
        <v>37.188545927854221</v>
      </c>
      <c r="EK15" s="51">
        <v>7</v>
      </c>
      <c r="EL15" s="875">
        <v>32.443455691509079</v>
      </c>
      <c r="EM15" s="690">
        <v>9</v>
      </c>
      <c r="EN15" s="875">
        <v>41.983486495311844</v>
      </c>
      <c r="EO15" s="690">
        <v>9</v>
      </c>
      <c r="EP15" s="735">
        <v>42.075736325385698</v>
      </c>
      <c r="EQ15" s="724">
        <v>7</v>
      </c>
      <c r="ER15" s="49">
        <v>28.372243839169908</v>
      </c>
      <c r="ES15" s="51">
        <v>5</v>
      </c>
      <c r="ET15" s="49">
        <v>20.323550930818634</v>
      </c>
      <c r="EU15" s="51">
        <v>6</v>
      </c>
      <c r="EV15" s="49">
        <v>24.723916268336904</v>
      </c>
      <c r="EW15" s="51">
        <v>4</v>
      </c>
      <c r="EX15" s="49">
        <v>16.469716309136576</v>
      </c>
      <c r="EY15" s="51">
        <v>2</v>
      </c>
      <c r="EZ15" s="49">
        <v>8.2186151633449764</v>
      </c>
      <c r="FA15" s="51">
        <v>7</v>
      </c>
      <c r="FB15" s="49">
        <v>28.73091446396322</v>
      </c>
      <c r="FC15" s="690">
        <v>10</v>
      </c>
      <c r="FD15" s="875">
        <v>41.142104830083106</v>
      </c>
      <c r="FE15" s="690">
        <v>4</v>
      </c>
      <c r="FF15" s="735">
        <v>16.443311682972951</v>
      </c>
      <c r="FG15" s="707">
        <v>14</v>
      </c>
      <c r="FH15" s="49">
        <v>52.334492168517066</v>
      </c>
      <c r="FI15" s="51">
        <v>8</v>
      </c>
      <c r="FJ15" s="49">
        <v>29.961424665742857</v>
      </c>
      <c r="FK15" s="51">
        <v>4</v>
      </c>
      <c r="FL15" s="49">
        <v>14.980712332871429</v>
      </c>
      <c r="FM15" s="51">
        <v>9</v>
      </c>
      <c r="FN15" s="49">
        <v>33.580836535950148</v>
      </c>
      <c r="FO15" s="51">
        <v>11</v>
      </c>
      <c r="FP15" s="49">
        <v>40.910443320440343</v>
      </c>
      <c r="FQ15" s="51">
        <v>7</v>
      </c>
      <c r="FR15" s="49">
        <v>25.929767372944141</v>
      </c>
      <c r="FS15" s="690">
        <v>13</v>
      </c>
      <c r="FT15" s="875">
        <v>48.084036100014799</v>
      </c>
      <c r="FU15" s="690">
        <v>15</v>
      </c>
      <c r="FV15" s="735">
        <v>55.418036723685674</v>
      </c>
      <c r="FW15" s="51">
        <v>14</v>
      </c>
      <c r="FX15" s="358">
        <v>40.666937779585197</v>
      </c>
      <c r="FY15" s="51">
        <v>13</v>
      </c>
      <c r="FZ15" s="358">
        <v>37.732563202043366</v>
      </c>
      <c r="GA15" s="51">
        <v>12</v>
      </c>
      <c r="GB15" s="49">
        <v>36.205648081100655</v>
      </c>
      <c r="GC15" s="51">
        <v>16</v>
      </c>
      <c r="GD15" s="49">
        <v>48.386609005957602</v>
      </c>
      <c r="GE15" s="51">
        <v>7</v>
      </c>
      <c r="GF15" s="358">
        <v>21.199915200339198</v>
      </c>
      <c r="GG15" s="746">
        <v>14</v>
      </c>
      <c r="GH15" s="884">
        <v>42.638728147651825</v>
      </c>
      <c r="GI15" s="897">
        <v>20</v>
      </c>
      <c r="GJ15" s="1058">
        <v>61.152728940528974</v>
      </c>
      <c r="GK15" s="746">
        <v>18</v>
      </c>
      <c r="GL15" s="1071">
        <v>55.023155577972396</v>
      </c>
    </row>
    <row r="16" spans="1:194" s="417" customFormat="1" ht="20.100000000000001" customHeight="1">
      <c r="A16" s="458" t="s">
        <v>290</v>
      </c>
      <c r="B16" s="462"/>
      <c r="C16" s="699">
        <v>938</v>
      </c>
      <c r="D16" s="415">
        <v>123.75159966753301</v>
      </c>
      <c r="E16" s="416">
        <v>931</v>
      </c>
      <c r="F16" s="415">
        <v>122.82078850682375</v>
      </c>
      <c r="G16" s="416">
        <v>1048</v>
      </c>
      <c r="H16" s="415">
        <v>141.23037531163669</v>
      </c>
      <c r="I16" s="416">
        <v>880</v>
      </c>
      <c r="J16" s="415">
        <v>118.75026145299042</v>
      </c>
      <c r="K16" s="416">
        <v>857</v>
      </c>
      <c r="L16" s="415">
        <v>115.67137990422356</v>
      </c>
      <c r="M16" s="686">
        <v>904</v>
      </c>
      <c r="N16" s="415">
        <v>121.84766346322331</v>
      </c>
      <c r="O16" s="686">
        <v>936</v>
      </c>
      <c r="P16" s="415">
        <v>126.69450516726788</v>
      </c>
      <c r="Q16" s="686">
        <v>970</v>
      </c>
      <c r="R16" s="700">
        <v>131.47025078966863</v>
      </c>
      <c r="S16" s="414">
        <v>311</v>
      </c>
      <c r="T16" s="415">
        <v>123.76533138067987</v>
      </c>
      <c r="U16" s="414">
        <v>337</v>
      </c>
      <c r="V16" s="415">
        <v>133.91136418725338</v>
      </c>
      <c r="W16" s="414">
        <v>380</v>
      </c>
      <c r="X16" s="415">
        <v>155.93070111367348</v>
      </c>
      <c r="Y16" s="416">
        <v>312</v>
      </c>
      <c r="Z16" s="415">
        <v>128.26995892894584</v>
      </c>
      <c r="AA16" s="416">
        <v>318</v>
      </c>
      <c r="AB16" s="415">
        <v>130.81359474112892</v>
      </c>
      <c r="AC16" s="414">
        <v>303</v>
      </c>
      <c r="AD16" s="415">
        <v>123.79979570990808</v>
      </c>
      <c r="AE16" s="686">
        <v>314</v>
      </c>
      <c r="AF16" s="415">
        <v>129.32135120219434</v>
      </c>
      <c r="AG16" s="414">
        <v>313</v>
      </c>
      <c r="AH16" s="700">
        <v>129.17737126113019</v>
      </c>
      <c r="AI16" s="720">
        <v>78</v>
      </c>
      <c r="AJ16" s="415">
        <v>118.48701200060762</v>
      </c>
      <c r="AK16" s="414">
        <v>59</v>
      </c>
      <c r="AL16" s="415">
        <v>89.851364522417157</v>
      </c>
      <c r="AM16" s="414">
        <v>86</v>
      </c>
      <c r="AN16" s="415">
        <v>130.21030478295759</v>
      </c>
      <c r="AO16" s="416">
        <v>72</v>
      </c>
      <c r="AP16" s="415">
        <v>108.20396447303166</v>
      </c>
      <c r="AQ16" s="416">
        <v>75</v>
      </c>
      <c r="AR16" s="415">
        <v>111.83847541790311</v>
      </c>
      <c r="AS16" s="415">
        <v>70</v>
      </c>
      <c r="AT16" s="415">
        <v>104.28616122640526</v>
      </c>
      <c r="AU16" s="686">
        <v>61</v>
      </c>
      <c r="AV16" s="415">
        <v>90.485655798498826</v>
      </c>
      <c r="AW16" s="414">
        <v>84</v>
      </c>
      <c r="AX16" s="700">
        <v>124.36890185220828</v>
      </c>
      <c r="AY16" s="720">
        <v>100</v>
      </c>
      <c r="AZ16" s="415">
        <v>116.65752849360133</v>
      </c>
      <c r="BA16" s="414">
        <v>93</v>
      </c>
      <c r="BB16" s="415">
        <v>108.41182504896018</v>
      </c>
      <c r="BC16" s="414">
        <v>115</v>
      </c>
      <c r="BD16" s="415">
        <v>137.34131107209822</v>
      </c>
      <c r="BE16" s="414">
        <v>92</v>
      </c>
      <c r="BF16" s="415">
        <v>110.51183798003579</v>
      </c>
      <c r="BG16" s="414">
        <v>94</v>
      </c>
      <c r="BH16" s="415">
        <v>113.22300113223002</v>
      </c>
      <c r="BI16" s="414">
        <v>133</v>
      </c>
      <c r="BJ16" s="415">
        <v>16.087087995161777</v>
      </c>
      <c r="BK16" s="686">
        <v>102</v>
      </c>
      <c r="BL16" s="415">
        <v>123.91423191398894</v>
      </c>
      <c r="BM16" s="414">
        <v>117</v>
      </c>
      <c r="BN16" s="700">
        <v>142.36954021939511</v>
      </c>
      <c r="BO16" s="720">
        <v>102</v>
      </c>
      <c r="BP16" s="415">
        <v>112.02758953969841</v>
      </c>
      <c r="BQ16" s="414">
        <v>84</v>
      </c>
      <c r="BR16" s="415">
        <v>92.386881062889074</v>
      </c>
      <c r="BS16" s="414">
        <v>104</v>
      </c>
      <c r="BT16" s="415">
        <v>116.53313911143482</v>
      </c>
      <c r="BU16" s="414">
        <v>76</v>
      </c>
      <c r="BV16" s="415">
        <v>85.166466824299334</v>
      </c>
      <c r="BW16" s="414">
        <v>85</v>
      </c>
      <c r="BX16" s="415">
        <v>95.169850191459346</v>
      </c>
      <c r="BY16" s="414">
        <v>96</v>
      </c>
      <c r="BZ16" s="415">
        <v>107.40297371983486</v>
      </c>
      <c r="CA16" s="686">
        <v>126</v>
      </c>
      <c r="CB16" s="415">
        <v>141.20969639915276</v>
      </c>
      <c r="CC16" s="414">
        <v>148</v>
      </c>
      <c r="CD16" s="700">
        <v>166.08965474674133</v>
      </c>
      <c r="CE16" s="720">
        <v>97</v>
      </c>
      <c r="CF16" s="415">
        <v>194.43553559974342</v>
      </c>
      <c r="CG16" s="414">
        <v>95</v>
      </c>
      <c r="CH16" s="415">
        <v>190.38076152304609</v>
      </c>
      <c r="CI16" s="414">
        <v>91</v>
      </c>
      <c r="CJ16" s="485">
        <v>184.40837335602976</v>
      </c>
      <c r="CK16" s="414">
        <v>67</v>
      </c>
      <c r="CL16" s="415">
        <v>136.23978201634878</v>
      </c>
      <c r="CM16" s="414">
        <v>61</v>
      </c>
      <c r="CN16" s="415">
        <v>124.41869951864241</v>
      </c>
      <c r="CO16" s="414">
        <v>45</v>
      </c>
      <c r="CP16" s="415">
        <v>91.923029783061651</v>
      </c>
      <c r="CQ16" s="414">
        <v>74</v>
      </c>
      <c r="CR16" s="415">
        <v>151.93823915900131</v>
      </c>
      <c r="CS16" s="414">
        <v>56</v>
      </c>
      <c r="CT16" s="700">
        <v>115.23700754185059</v>
      </c>
      <c r="CU16" s="720">
        <v>126</v>
      </c>
      <c r="CV16" s="415">
        <v>162.77387350144687</v>
      </c>
      <c r="CW16" s="414">
        <v>107</v>
      </c>
      <c r="CX16" s="415">
        <v>138.02533474368568</v>
      </c>
      <c r="CY16" s="414">
        <v>94</v>
      </c>
      <c r="CZ16" s="415">
        <v>125.16811142625069</v>
      </c>
      <c r="DA16" s="414">
        <v>119</v>
      </c>
      <c r="DB16" s="415">
        <v>159.3977711101586</v>
      </c>
      <c r="DC16" s="414">
        <v>87</v>
      </c>
      <c r="DD16" s="415">
        <v>117.22539614099385</v>
      </c>
      <c r="DE16" s="414">
        <v>94</v>
      </c>
      <c r="DF16" s="415">
        <v>127.37299963414138</v>
      </c>
      <c r="DG16" s="686">
        <v>86</v>
      </c>
      <c r="DH16" s="871">
        <v>117.34847037633382</v>
      </c>
      <c r="DI16" s="686">
        <v>95</v>
      </c>
      <c r="DJ16" s="731">
        <v>130.11470638589282</v>
      </c>
      <c r="DK16" s="720">
        <v>27</v>
      </c>
      <c r="DL16" s="415">
        <v>92.355053873781429</v>
      </c>
      <c r="DM16" s="414">
        <v>31</v>
      </c>
      <c r="DN16" s="415">
        <v>106.35742958108897</v>
      </c>
      <c r="DO16" s="414">
        <v>29</v>
      </c>
      <c r="DP16" s="415">
        <v>99.454713810487334</v>
      </c>
      <c r="DQ16" s="414">
        <v>30</v>
      </c>
      <c r="DR16" s="415">
        <v>102.69752156647952</v>
      </c>
      <c r="DS16" s="414">
        <v>28</v>
      </c>
      <c r="DT16" s="415">
        <v>95.228378056660887</v>
      </c>
      <c r="DU16" s="414">
        <v>32</v>
      </c>
      <c r="DV16" s="415">
        <v>108.63661053775121</v>
      </c>
      <c r="DW16" s="686">
        <v>37</v>
      </c>
      <c r="DX16" s="871">
        <v>125.22421904085017</v>
      </c>
      <c r="DY16" s="686">
        <v>29</v>
      </c>
      <c r="DZ16" s="731">
        <v>98.064079803871849</v>
      </c>
      <c r="EA16" s="720">
        <v>23</v>
      </c>
      <c r="EB16" s="415">
        <v>105.95172286714575</v>
      </c>
      <c r="EC16" s="414">
        <v>26</v>
      </c>
      <c r="ED16" s="415">
        <v>119.82118991658602</v>
      </c>
      <c r="EE16" s="414">
        <v>35</v>
      </c>
      <c r="EF16" s="415">
        <v>161.96954972465176</v>
      </c>
      <c r="EG16" s="414">
        <v>23</v>
      </c>
      <c r="EH16" s="415">
        <v>106.55054201797461</v>
      </c>
      <c r="EI16" s="414">
        <v>23</v>
      </c>
      <c r="EJ16" s="415">
        <v>106.91706954258089</v>
      </c>
      <c r="EK16" s="414">
        <v>24</v>
      </c>
      <c r="EL16" s="871">
        <v>111.23470522803115</v>
      </c>
      <c r="EM16" s="686">
        <v>25</v>
      </c>
      <c r="EN16" s="871">
        <v>116.62079582031068</v>
      </c>
      <c r="EO16" s="686">
        <v>30</v>
      </c>
      <c r="EP16" s="731">
        <v>140.25245441795232</v>
      </c>
      <c r="EQ16" s="720">
        <v>17</v>
      </c>
      <c r="ER16" s="415">
        <v>68.904020752269773</v>
      </c>
      <c r="ES16" s="414">
        <v>10</v>
      </c>
      <c r="ET16" s="415">
        <v>40.647101861637267</v>
      </c>
      <c r="EU16" s="414">
        <v>23</v>
      </c>
      <c r="EV16" s="415">
        <v>94.775012361958133</v>
      </c>
      <c r="EW16" s="414">
        <v>24</v>
      </c>
      <c r="EX16" s="415">
        <v>98.818297854819448</v>
      </c>
      <c r="EY16" s="414">
        <v>17</v>
      </c>
      <c r="EZ16" s="415">
        <v>69.858228888432308</v>
      </c>
      <c r="FA16" s="414">
        <v>22</v>
      </c>
      <c r="FB16" s="415">
        <v>90.297159743884421</v>
      </c>
      <c r="FC16" s="686">
        <v>26</v>
      </c>
      <c r="FD16" s="871">
        <v>106.96947255821607</v>
      </c>
      <c r="FE16" s="686">
        <v>23</v>
      </c>
      <c r="FF16" s="731">
        <v>94.549042177094464</v>
      </c>
      <c r="FG16" s="699">
        <v>27</v>
      </c>
      <c r="FH16" s="415">
        <v>100.93080632499719</v>
      </c>
      <c r="FI16" s="414">
        <v>30</v>
      </c>
      <c r="FJ16" s="415">
        <v>112.35534249653571</v>
      </c>
      <c r="FK16" s="414">
        <v>33</v>
      </c>
      <c r="FL16" s="415">
        <v>123.59087674618928</v>
      </c>
      <c r="FM16" s="414">
        <v>25</v>
      </c>
      <c r="FN16" s="415">
        <v>93.280101488750418</v>
      </c>
      <c r="FO16" s="414">
        <v>25</v>
      </c>
      <c r="FP16" s="415">
        <v>92.97828027372806</v>
      </c>
      <c r="FQ16" s="414">
        <v>31</v>
      </c>
      <c r="FR16" s="415">
        <v>114.83182693732405</v>
      </c>
      <c r="FS16" s="686">
        <v>34</v>
      </c>
      <c r="FT16" s="871">
        <v>125.75824826157715</v>
      </c>
      <c r="FU16" s="686">
        <v>18</v>
      </c>
      <c r="FV16" s="731">
        <v>66.501644068422792</v>
      </c>
      <c r="FW16" s="414">
        <v>30</v>
      </c>
      <c r="FX16" s="415">
        <v>87.143438099111137</v>
      </c>
      <c r="FY16" s="414">
        <v>59</v>
      </c>
      <c r="FZ16" s="415">
        <v>171.24778684004295</v>
      </c>
      <c r="GA16" s="414">
        <v>58</v>
      </c>
      <c r="GB16" s="415">
        <v>174.99396572531981</v>
      </c>
      <c r="GC16" s="414">
        <v>40</v>
      </c>
      <c r="GD16" s="415">
        <v>120.96652251489401</v>
      </c>
      <c r="GE16" s="414">
        <v>44</v>
      </c>
      <c r="GF16" s="415">
        <v>133.25660983070352</v>
      </c>
      <c r="GG16" s="742">
        <v>54</v>
      </c>
      <c r="GH16" s="880">
        <v>164.46366571237132</v>
      </c>
      <c r="GI16" s="893">
        <v>51</v>
      </c>
      <c r="GJ16" s="1054">
        <v>155.93945879834888</v>
      </c>
      <c r="GK16" s="742">
        <v>57</v>
      </c>
      <c r="GL16" s="1072">
        <v>174.23999266357924</v>
      </c>
    </row>
    <row r="17" spans="1:194" s="237" customFormat="1" ht="20.100000000000001" customHeight="1">
      <c r="A17" s="207" t="s">
        <v>90</v>
      </c>
      <c r="B17" s="238" t="s">
        <v>158</v>
      </c>
      <c r="C17" s="701">
        <v>403</v>
      </c>
      <c r="D17" s="235">
        <v>53.168331200443291</v>
      </c>
      <c r="E17" s="236">
        <v>400</v>
      </c>
      <c r="F17" s="235">
        <v>52.769404299387219</v>
      </c>
      <c r="G17" s="236">
        <v>496</v>
      </c>
      <c r="H17" s="235">
        <v>66.841857017721182</v>
      </c>
      <c r="I17" s="236">
        <v>427</v>
      </c>
      <c r="J17" s="235">
        <v>57.620865500485124</v>
      </c>
      <c r="K17" s="236">
        <v>440</v>
      </c>
      <c r="L17" s="235">
        <v>59.387872996334146</v>
      </c>
      <c r="M17" s="687">
        <v>465</v>
      </c>
      <c r="N17" s="235">
        <v>62.676065830087211</v>
      </c>
      <c r="O17" s="687">
        <v>434</v>
      </c>
      <c r="P17" s="235">
        <v>58.745101754908397</v>
      </c>
      <c r="Q17" s="687">
        <v>106</v>
      </c>
      <c r="R17" s="702">
        <v>14.366852148149352</v>
      </c>
      <c r="S17" s="234">
        <v>149</v>
      </c>
      <c r="T17" s="235">
        <v>59.295930468557238</v>
      </c>
      <c r="U17" s="234">
        <v>136</v>
      </c>
      <c r="V17" s="235">
        <v>54.041381393075554</v>
      </c>
      <c r="W17" s="234">
        <v>176</v>
      </c>
      <c r="X17" s="235">
        <v>72.220535252648773</v>
      </c>
      <c r="Y17" s="236">
        <v>139</v>
      </c>
      <c r="Z17" s="235">
        <v>57.145911189498307</v>
      </c>
      <c r="AA17" s="236">
        <v>134</v>
      </c>
      <c r="AB17" s="235">
        <v>55.122709733683266</v>
      </c>
      <c r="AC17" s="234">
        <v>166</v>
      </c>
      <c r="AD17" s="235">
        <v>67.824310520939733</v>
      </c>
      <c r="AE17" s="687">
        <v>134</v>
      </c>
      <c r="AF17" s="235">
        <v>55.188092551254911</v>
      </c>
      <c r="AG17" s="234">
        <v>23</v>
      </c>
      <c r="AH17" s="702">
        <v>9.4922668977827307</v>
      </c>
      <c r="AI17" s="721">
        <v>23</v>
      </c>
      <c r="AJ17" s="235">
        <v>34.938477897615066</v>
      </c>
      <c r="AK17" s="234">
        <v>26</v>
      </c>
      <c r="AL17" s="235">
        <v>39.595516569200782</v>
      </c>
      <c r="AM17" s="234">
        <v>42</v>
      </c>
      <c r="AN17" s="235">
        <v>63.591079080049056</v>
      </c>
      <c r="AO17" s="236">
        <v>29</v>
      </c>
      <c r="AP17" s="235">
        <v>43.582152357193308</v>
      </c>
      <c r="AQ17" s="236">
        <v>41</v>
      </c>
      <c r="AR17" s="235">
        <v>61.138366561787038</v>
      </c>
      <c r="AS17" s="235">
        <v>40</v>
      </c>
      <c r="AT17" s="235">
        <v>59.592092129374429</v>
      </c>
      <c r="AU17" s="687">
        <v>31</v>
      </c>
      <c r="AV17" s="235">
        <v>45.984513602515797</v>
      </c>
      <c r="AW17" s="234">
        <v>1</v>
      </c>
      <c r="AX17" s="702">
        <v>1.4805821649072415</v>
      </c>
      <c r="AY17" s="721">
        <v>43</v>
      </c>
      <c r="AZ17" s="235">
        <v>50.162737252248576</v>
      </c>
      <c r="BA17" s="234">
        <v>38</v>
      </c>
      <c r="BB17" s="235">
        <v>44.297304858714909</v>
      </c>
      <c r="BC17" s="234">
        <v>61</v>
      </c>
      <c r="BD17" s="235">
        <v>72.850608481721665</v>
      </c>
      <c r="BE17" s="234">
        <v>48</v>
      </c>
      <c r="BF17" s="235">
        <v>57.658350250453459</v>
      </c>
      <c r="BG17" s="234">
        <v>50</v>
      </c>
      <c r="BH17" s="235">
        <v>60.225000602249999</v>
      </c>
      <c r="BI17" s="234">
        <v>60</v>
      </c>
      <c r="BJ17" s="235">
        <v>7.2573329301481708</v>
      </c>
      <c r="BK17" s="687">
        <v>40</v>
      </c>
      <c r="BL17" s="235">
        <v>48.593816436858411</v>
      </c>
      <c r="BM17" s="234">
        <v>6</v>
      </c>
      <c r="BN17" s="702">
        <v>7.3010020625330823</v>
      </c>
      <c r="BO17" s="721">
        <v>46</v>
      </c>
      <c r="BP17" s="235">
        <v>50.522246263001243</v>
      </c>
      <c r="BQ17" s="234">
        <v>36</v>
      </c>
      <c r="BR17" s="235">
        <v>39.59437759838103</v>
      </c>
      <c r="BS17" s="234">
        <v>40</v>
      </c>
      <c r="BT17" s="235">
        <v>44.820438119782622</v>
      </c>
      <c r="BU17" s="234">
        <v>42</v>
      </c>
      <c r="BV17" s="235">
        <v>47.065679034481214</v>
      </c>
      <c r="BW17" s="234">
        <v>48</v>
      </c>
      <c r="BX17" s="235">
        <v>53.742974225765273</v>
      </c>
      <c r="BY17" s="234">
        <v>40</v>
      </c>
      <c r="BZ17" s="235">
        <v>44.751239049931193</v>
      </c>
      <c r="CA17" s="687">
        <v>43</v>
      </c>
      <c r="CB17" s="235">
        <v>48.190610675901333</v>
      </c>
      <c r="CC17" s="234">
        <v>55</v>
      </c>
      <c r="CD17" s="702">
        <v>61.722506831559279</v>
      </c>
      <c r="CE17" s="721">
        <v>38</v>
      </c>
      <c r="CF17" s="235">
        <v>76.170622193713925</v>
      </c>
      <c r="CG17" s="234">
        <v>35</v>
      </c>
      <c r="CH17" s="235">
        <v>70.140280561122239</v>
      </c>
      <c r="CI17" s="234">
        <v>38</v>
      </c>
      <c r="CJ17" s="486">
        <v>77.005694368451984</v>
      </c>
      <c r="CK17" s="234">
        <v>34</v>
      </c>
      <c r="CL17" s="235">
        <v>69.136605799341169</v>
      </c>
      <c r="CM17" s="234">
        <v>28</v>
      </c>
      <c r="CN17" s="235">
        <v>57.110222729868646</v>
      </c>
      <c r="CO17" s="234">
        <v>25</v>
      </c>
      <c r="CP17" s="235">
        <v>51.068349879478689</v>
      </c>
      <c r="CQ17" s="234">
        <v>34</v>
      </c>
      <c r="CR17" s="235">
        <v>69.80946123521683</v>
      </c>
      <c r="CS17" s="234">
        <v>3</v>
      </c>
      <c r="CT17" s="702">
        <v>6.1734111183134237</v>
      </c>
      <c r="CU17" s="721">
        <v>53</v>
      </c>
      <c r="CV17" s="235">
        <v>68.468375361719723</v>
      </c>
      <c r="CW17" s="234">
        <v>61</v>
      </c>
      <c r="CX17" s="235">
        <v>78.687340367895558</v>
      </c>
      <c r="CY17" s="234">
        <v>53</v>
      </c>
      <c r="CZ17" s="235">
        <v>70.573509633949854</v>
      </c>
      <c r="DA17" s="234">
        <v>67</v>
      </c>
      <c r="DB17" s="235">
        <v>89.744963566223745</v>
      </c>
      <c r="DC17" s="234">
        <v>66</v>
      </c>
      <c r="DD17" s="235">
        <v>88.929610865581552</v>
      </c>
      <c r="DE17" s="234">
        <v>51</v>
      </c>
      <c r="DF17" s="235">
        <v>69.106627461076712</v>
      </c>
      <c r="DG17" s="687">
        <v>61</v>
      </c>
      <c r="DH17" s="872">
        <v>83.23554294135306</v>
      </c>
      <c r="DI17" s="687">
        <v>1</v>
      </c>
      <c r="DJ17" s="732">
        <v>1.3696284882725562</v>
      </c>
      <c r="DK17" s="721">
        <v>10</v>
      </c>
      <c r="DL17" s="235">
        <v>34.205575508807932</v>
      </c>
      <c r="DM17" s="234">
        <v>16</v>
      </c>
      <c r="DN17" s="235">
        <v>54.89415720314269</v>
      </c>
      <c r="DO17" s="234">
        <v>12</v>
      </c>
      <c r="DP17" s="235">
        <v>41.153674680201654</v>
      </c>
      <c r="DQ17" s="234">
        <v>17</v>
      </c>
      <c r="DR17" s="235">
        <v>58.195262221005066</v>
      </c>
      <c r="DS17" s="234">
        <v>15</v>
      </c>
      <c r="DT17" s="235">
        <v>51.015202530354046</v>
      </c>
      <c r="DU17" s="234">
        <v>18</v>
      </c>
      <c r="DV17" s="235">
        <v>61.108093427485059</v>
      </c>
      <c r="DW17" s="687">
        <v>26</v>
      </c>
      <c r="DX17" s="872">
        <v>87.995397163840664</v>
      </c>
      <c r="DY17" s="687">
        <v>3</v>
      </c>
      <c r="DZ17" s="732">
        <v>10.144559979710881</v>
      </c>
      <c r="EA17" s="721">
        <v>12</v>
      </c>
      <c r="EB17" s="235">
        <v>55.279159756771698</v>
      </c>
      <c r="EC17" s="234">
        <v>11</v>
      </c>
      <c r="ED17" s="235">
        <v>50.693580349324854</v>
      </c>
      <c r="EE17" s="234">
        <v>21</v>
      </c>
      <c r="EF17" s="235">
        <v>97.181729834791057</v>
      </c>
      <c r="EG17" s="234">
        <v>12</v>
      </c>
      <c r="EH17" s="235">
        <v>55.591587139812844</v>
      </c>
      <c r="EI17" s="234">
        <v>9</v>
      </c>
      <c r="EJ17" s="235">
        <v>41.837114168836003</v>
      </c>
      <c r="EK17" s="234">
        <v>15</v>
      </c>
      <c r="EL17" s="872">
        <v>69.521690767519473</v>
      </c>
      <c r="EM17" s="687">
        <v>12</v>
      </c>
      <c r="EN17" s="872">
        <v>55.977981993749118</v>
      </c>
      <c r="EO17" s="687">
        <v>1</v>
      </c>
      <c r="EP17" s="732">
        <v>4.6750818139317438</v>
      </c>
      <c r="EQ17" s="721">
        <v>10</v>
      </c>
      <c r="ER17" s="235">
        <v>40.531776913099868</v>
      </c>
      <c r="ES17" s="234">
        <v>5</v>
      </c>
      <c r="ET17" s="235">
        <v>20.323550930818634</v>
      </c>
      <c r="EU17" s="234">
        <v>14</v>
      </c>
      <c r="EV17" s="235">
        <v>57.689137959452779</v>
      </c>
      <c r="EW17" s="234">
        <v>17</v>
      </c>
      <c r="EX17" s="235">
        <v>69.996294313830447</v>
      </c>
      <c r="EY17" s="234">
        <v>14</v>
      </c>
      <c r="EZ17" s="235">
        <v>57.530306143414833</v>
      </c>
      <c r="FA17" s="234">
        <v>14</v>
      </c>
      <c r="FB17" s="235">
        <v>57.46182892792644</v>
      </c>
      <c r="FC17" s="687">
        <v>10</v>
      </c>
      <c r="FD17" s="872">
        <v>41.142104830083106</v>
      </c>
      <c r="FE17" s="687"/>
      <c r="FF17" s="732">
        <v>0</v>
      </c>
      <c r="FG17" s="701">
        <v>9</v>
      </c>
      <c r="FH17" s="235">
        <v>33.643602108332402</v>
      </c>
      <c r="FI17" s="234">
        <v>10</v>
      </c>
      <c r="FJ17" s="235">
        <v>37.451780832178571</v>
      </c>
      <c r="FK17" s="234">
        <v>15</v>
      </c>
      <c r="FL17" s="235">
        <v>56.177671248267856</v>
      </c>
      <c r="FM17" s="234">
        <v>5</v>
      </c>
      <c r="FN17" s="235">
        <v>18.656020297750082</v>
      </c>
      <c r="FO17" s="234">
        <v>13</v>
      </c>
      <c r="FP17" s="235">
        <v>48.348705742338588</v>
      </c>
      <c r="FQ17" s="234">
        <v>12</v>
      </c>
      <c r="FR17" s="235">
        <v>44.451029782189956</v>
      </c>
      <c r="FS17" s="687">
        <v>18</v>
      </c>
      <c r="FT17" s="872">
        <v>66.577896138482032</v>
      </c>
      <c r="FU17" s="687"/>
      <c r="FV17" s="732">
        <v>0</v>
      </c>
      <c r="FW17" s="234">
        <v>10</v>
      </c>
      <c r="FX17" s="235">
        <v>29.047812699703712</v>
      </c>
      <c r="FY17" s="234">
        <v>26</v>
      </c>
      <c r="FZ17" s="235">
        <v>75.465126404086732</v>
      </c>
      <c r="GA17" s="234">
        <v>24</v>
      </c>
      <c r="GB17" s="235">
        <v>72.41129616220131</v>
      </c>
      <c r="GC17" s="234">
        <v>17</v>
      </c>
      <c r="GD17" s="235">
        <v>51.410772068829949</v>
      </c>
      <c r="GE17" s="234">
        <v>22</v>
      </c>
      <c r="GF17" s="235">
        <v>66.628304915351762</v>
      </c>
      <c r="GG17" s="743">
        <v>24</v>
      </c>
      <c r="GH17" s="881">
        <v>73.094962538831709</v>
      </c>
      <c r="GI17" s="894">
        <v>25</v>
      </c>
      <c r="GJ17" s="1055">
        <v>76.440911175661213</v>
      </c>
      <c r="GK17" s="743">
        <v>13</v>
      </c>
      <c r="GL17" s="1068">
        <v>39.73894569520229</v>
      </c>
    </row>
    <row r="18" spans="1:194" s="237" customFormat="1" ht="20.100000000000001" customHeight="1">
      <c r="A18" s="451" t="s">
        <v>323</v>
      </c>
      <c r="B18" s="432"/>
      <c r="C18" s="701">
        <v>381</v>
      </c>
      <c r="D18" s="235">
        <v>50.265841656002216</v>
      </c>
      <c r="E18" s="236">
        <v>294</v>
      </c>
      <c r="F18" s="235">
        <v>38.785512160049606</v>
      </c>
      <c r="G18" s="236">
        <v>382</v>
      </c>
      <c r="H18" s="235">
        <v>51.479010848325586</v>
      </c>
      <c r="I18" s="236">
        <v>292</v>
      </c>
      <c r="J18" s="235">
        <v>39.403495845765001</v>
      </c>
      <c r="K18" s="236">
        <v>298</v>
      </c>
      <c r="L18" s="235">
        <v>40.221786711153577</v>
      </c>
      <c r="M18" s="687">
        <v>284</v>
      </c>
      <c r="N18" s="235">
        <v>38.279575689773694</v>
      </c>
      <c r="O18" s="687">
        <v>322</v>
      </c>
      <c r="P18" s="235">
        <v>43.5850754955772</v>
      </c>
      <c r="Q18" s="687">
        <v>302</v>
      </c>
      <c r="R18" s="702">
        <v>40.931974988123628</v>
      </c>
      <c r="S18" s="234">
        <v>108</v>
      </c>
      <c r="T18" s="235">
        <v>42.979600608081753</v>
      </c>
      <c r="U18" s="234">
        <v>102</v>
      </c>
      <c r="V18" s="235">
        <v>40.531036044806662</v>
      </c>
      <c r="W18" s="234">
        <v>133</v>
      </c>
      <c r="X18" s="235">
        <v>54.575745389785716</v>
      </c>
      <c r="Y18" s="236">
        <v>109</v>
      </c>
      <c r="Z18" s="235">
        <v>44.812261292484287</v>
      </c>
      <c r="AA18" s="236">
        <v>127</v>
      </c>
      <c r="AB18" s="235">
        <v>52.243165195356532</v>
      </c>
      <c r="AC18" s="234">
        <v>88</v>
      </c>
      <c r="AD18" s="235">
        <v>35.955056179775283</v>
      </c>
      <c r="AE18" s="687">
        <v>139</v>
      </c>
      <c r="AF18" s="235">
        <v>57.24734973600323</v>
      </c>
      <c r="AG18" s="234">
        <v>125</v>
      </c>
      <c r="AH18" s="702">
        <v>51.58840705316701</v>
      </c>
      <c r="AI18" s="721">
        <v>41</v>
      </c>
      <c r="AJ18" s="235">
        <v>62.281634513139906</v>
      </c>
      <c r="AK18" s="234">
        <v>17</v>
      </c>
      <c r="AL18" s="235">
        <v>25.889376218323587</v>
      </c>
      <c r="AM18" s="234">
        <v>34</v>
      </c>
      <c r="AN18" s="235">
        <v>51.47849258861114</v>
      </c>
      <c r="AO18" s="236">
        <v>33</v>
      </c>
      <c r="AP18" s="235">
        <v>49.593483716806176</v>
      </c>
      <c r="AQ18" s="236">
        <v>23</v>
      </c>
      <c r="AR18" s="235">
        <v>34.297132461490285</v>
      </c>
      <c r="AS18" s="235">
        <v>18</v>
      </c>
      <c r="AT18" s="235">
        <v>26.816441458218492</v>
      </c>
      <c r="AU18" s="687">
        <v>24</v>
      </c>
      <c r="AV18" s="235">
        <v>35.600913756786426</v>
      </c>
      <c r="AW18" s="234">
        <v>22</v>
      </c>
      <c r="AX18" s="702">
        <v>32.572807627959314</v>
      </c>
      <c r="AY18" s="721">
        <v>44</v>
      </c>
      <c r="AZ18" s="235">
        <v>51.329312537184585</v>
      </c>
      <c r="BA18" s="234">
        <v>38</v>
      </c>
      <c r="BB18" s="235">
        <v>44.297304858714909</v>
      </c>
      <c r="BC18" s="234">
        <v>43</v>
      </c>
      <c r="BD18" s="235">
        <v>51.35370761826281</v>
      </c>
      <c r="BE18" s="234">
        <v>31</v>
      </c>
      <c r="BF18" s="235">
        <v>37.237684536751189</v>
      </c>
      <c r="BG18" s="234">
        <v>35</v>
      </c>
      <c r="BH18" s="235">
        <v>42.157500421575001</v>
      </c>
      <c r="BI18" s="234">
        <v>43</v>
      </c>
      <c r="BJ18" s="235">
        <v>5.2010885999395224</v>
      </c>
      <c r="BK18" s="687">
        <v>35</v>
      </c>
      <c r="BL18" s="235">
        <v>42.519589382251105</v>
      </c>
      <c r="BM18" s="234">
        <v>39</v>
      </c>
      <c r="BN18" s="702">
        <v>47.456513406465035</v>
      </c>
      <c r="BO18" s="721">
        <v>44</v>
      </c>
      <c r="BP18" s="235">
        <v>48.325626860262055</v>
      </c>
      <c r="BQ18" s="234">
        <v>35</v>
      </c>
      <c r="BR18" s="235">
        <v>38.494533776203781</v>
      </c>
      <c r="BS18" s="234">
        <v>50</v>
      </c>
      <c r="BT18" s="235">
        <v>56.025547649728274</v>
      </c>
      <c r="BU18" s="234">
        <v>24</v>
      </c>
      <c r="BV18" s="235">
        <v>26.894673733989265</v>
      </c>
      <c r="BW18" s="234">
        <v>27</v>
      </c>
      <c r="BX18" s="235">
        <v>30.230423001992968</v>
      </c>
      <c r="BY18" s="234">
        <v>31</v>
      </c>
      <c r="BZ18" s="235">
        <v>34.682210263696675</v>
      </c>
      <c r="CA18" s="687">
        <v>26</v>
      </c>
      <c r="CB18" s="235">
        <v>29.138508780777549</v>
      </c>
      <c r="CC18" s="234">
        <v>26</v>
      </c>
      <c r="CD18" s="702">
        <v>29.17791232037348</v>
      </c>
      <c r="CE18" s="721">
        <v>42</v>
      </c>
      <c r="CF18" s="235">
        <v>84.188582424631178</v>
      </c>
      <c r="CG18" s="234">
        <v>27</v>
      </c>
      <c r="CH18" s="235">
        <v>54.108216432865731</v>
      </c>
      <c r="CI18" s="234">
        <v>33</v>
      </c>
      <c r="CJ18" s="486">
        <v>66.873366162076721</v>
      </c>
      <c r="CK18" s="234">
        <v>22</v>
      </c>
      <c r="CL18" s="235">
        <v>44.735450811338403</v>
      </c>
      <c r="CM18" s="234">
        <v>24</v>
      </c>
      <c r="CN18" s="235">
        <v>48.951619482744555</v>
      </c>
      <c r="CO18" s="234">
        <v>17</v>
      </c>
      <c r="CP18" s="235">
        <v>34.726477918045518</v>
      </c>
      <c r="CQ18" s="234">
        <v>31</v>
      </c>
      <c r="CR18" s="235">
        <v>63.649802890932975</v>
      </c>
      <c r="CS18" s="234">
        <v>21</v>
      </c>
      <c r="CT18" s="702">
        <v>43.213877828193972</v>
      </c>
      <c r="CU18" s="721">
        <v>53</v>
      </c>
      <c r="CV18" s="235">
        <v>68.468375361719723</v>
      </c>
      <c r="CW18" s="234">
        <v>23</v>
      </c>
      <c r="CX18" s="235">
        <v>29.668997187895048</v>
      </c>
      <c r="CY18" s="234">
        <v>30</v>
      </c>
      <c r="CZ18" s="235">
        <v>39.94726960412256</v>
      </c>
      <c r="DA18" s="234">
        <v>28</v>
      </c>
      <c r="DB18" s="235">
        <v>37.505357908272607</v>
      </c>
      <c r="DC18" s="234">
        <v>19</v>
      </c>
      <c r="DD18" s="235">
        <v>25.600948582515898</v>
      </c>
      <c r="DE18" s="234">
        <v>36</v>
      </c>
      <c r="DF18" s="235">
        <v>48.781148796054147</v>
      </c>
      <c r="DG18" s="687">
        <v>16</v>
      </c>
      <c r="DH18" s="872">
        <v>21.832273558387687</v>
      </c>
      <c r="DI18" s="687">
        <v>32</v>
      </c>
      <c r="DJ18" s="732">
        <v>43.828111624721799</v>
      </c>
      <c r="DK18" s="721">
        <v>13</v>
      </c>
      <c r="DL18" s="235">
        <v>44.467248161450314</v>
      </c>
      <c r="DM18" s="234">
        <v>11</v>
      </c>
      <c r="DN18" s="235">
        <v>37.739733077160601</v>
      </c>
      <c r="DO18" s="234">
        <v>13</v>
      </c>
      <c r="DP18" s="235">
        <v>44.583147570218458</v>
      </c>
      <c r="DQ18" s="234">
        <v>11</v>
      </c>
      <c r="DR18" s="235">
        <v>37.655757907709159</v>
      </c>
      <c r="DS18" s="234">
        <v>12</v>
      </c>
      <c r="DT18" s="235">
        <v>40.812162024283239</v>
      </c>
      <c r="DU18" s="234">
        <v>7</v>
      </c>
      <c r="DV18" s="235">
        <v>23.764258555133079</v>
      </c>
      <c r="DW18" s="687">
        <v>8</v>
      </c>
      <c r="DX18" s="872">
        <v>27.07550681964328</v>
      </c>
      <c r="DY18" s="687">
        <v>8</v>
      </c>
      <c r="DZ18" s="732">
        <v>27.052159945895678</v>
      </c>
      <c r="EA18" s="721">
        <v>6</v>
      </c>
      <c r="EB18" s="235">
        <v>27.639579878385849</v>
      </c>
      <c r="EC18" s="234">
        <v>11</v>
      </c>
      <c r="ED18" s="235">
        <v>50.693580349324854</v>
      </c>
      <c r="EE18" s="234">
        <v>9</v>
      </c>
      <c r="EF18" s="235">
        <v>41.649312786339024</v>
      </c>
      <c r="EG18" s="234">
        <v>8</v>
      </c>
      <c r="EH18" s="235">
        <v>37.061058093208558</v>
      </c>
      <c r="EI18" s="234">
        <v>9</v>
      </c>
      <c r="EJ18" s="235">
        <v>41.837114168836003</v>
      </c>
      <c r="EK18" s="234">
        <v>8</v>
      </c>
      <c r="EL18" s="872">
        <v>37.07823507601038</v>
      </c>
      <c r="EM18" s="687">
        <v>9</v>
      </c>
      <c r="EN18" s="872">
        <v>41.983486495311844</v>
      </c>
      <c r="EO18" s="687">
        <v>5</v>
      </c>
      <c r="EP18" s="732">
        <v>23.375409069658719</v>
      </c>
      <c r="EQ18" s="721">
        <v>6</v>
      </c>
      <c r="ER18" s="235">
        <v>24.319066147859921</v>
      </c>
      <c r="ES18" s="234">
        <v>4</v>
      </c>
      <c r="ET18" s="235">
        <v>16.258840744654908</v>
      </c>
      <c r="EU18" s="234">
        <v>6</v>
      </c>
      <c r="EV18" s="235">
        <v>24.723916268336904</v>
      </c>
      <c r="EW18" s="234">
        <v>5</v>
      </c>
      <c r="EX18" s="235">
        <v>20.587145386420719</v>
      </c>
      <c r="EY18" s="234">
        <v>3</v>
      </c>
      <c r="EZ18" s="235">
        <v>12.327922745017464</v>
      </c>
      <c r="FA18" s="234">
        <v>6</v>
      </c>
      <c r="FB18" s="235">
        <v>24.62649811196848</v>
      </c>
      <c r="FC18" s="687">
        <v>12</v>
      </c>
      <c r="FD18" s="872">
        <v>49.370525796099727</v>
      </c>
      <c r="FE18" s="687">
        <v>7</v>
      </c>
      <c r="FF18" s="732">
        <v>28.775795445202661</v>
      </c>
      <c r="FG18" s="701">
        <v>13</v>
      </c>
      <c r="FH18" s="235">
        <v>48.596314156480133</v>
      </c>
      <c r="FI18" s="234">
        <v>6</v>
      </c>
      <c r="FJ18" s="235">
        <v>22.47106849930714</v>
      </c>
      <c r="FK18" s="234">
        <v>8</v>
      </c>
      <c r="FL18" s="235">
        <v>29.961424665742857</v>
      </c>
      <c r="FM18" s="234">
        <v>9</v>
      </c>
      <c r="FN18" s="235">
        <v>33.580836535950148</v>
      </c>
      <c r="FO18" s="234">
        <v>3</v>
      </c>
      <c r="FP18" s="235">
        <v>11.157393632847366</v>
      </c>
      <c r="FQ18" s="234">
        <v>11</v>
      </c>
      <c r="FR18" s="235">
        <v>40.746777300340796</v>
      </c>
      <c r="FS18" s="687">
        <v>9</v>
      </c>
      <c r="FT18" s="872">
        <v>33.288948069241016</v>
      </c>
      <c r="FU18" s="687">
        <v>3</v>
      </c>
      <c r="FV18" s="732">
        <v>11.083607344737134</v>
      </c>
      <c r="FW18" s="234">
        <v>11</v>
      </c>
      <c r="FX18" s="235">
        <v>31.952593969674083</v>
      </c>
      <c r="FY18" s="234">
        <v>20</v>
      </c>
      <c r="FZ18" s="235">
        <v>58.050097233912865</v>
      </c>
      <c r="GA18" s="234">
        <v>23</v>
      </c>
      <c r="GB18" s="235">
        <v>69.394158822109588</v>
      </c>
      <c r="GC18" s="234">
        <v>12</v>
      </c>
      <c r="GD18" s="235">
        <v>36.2899567544682</v>
      </c>
      <c r="GE18" s="234">
        <v>16</v>
      </c>
      <c r="GF18" s="235">
        <v>48.456949029346738</v>
      </c>
      <c r="GG18" s="743">
        <v>19</v>
      </c>
      <c r="GH18" s="881">
        <v>57.866845343241764</v>
      </c>
      <c r="GI18" s="894">
        <v>13</v>
      </c>
      <c r="GJ18" s="1055">
        <v>39.749273811343834</v>
      </c>
      <c r="GK18" s="743">
        <v>14</v>
      </c>
      <c r="GL18" s="1068">
        <v>42.795787671756308</v>
      </c>
    </row>
    <row r="19" spans="1:194" s="237" customFormat="1" ht="20.100000000000001" customHeight="1">
      <c r="A19" s="425" t="s">
        <v>252</v>
      </c>
      <c r="B19" s="232"/>
      <c r="C19" s="701">
        <v>78</v>
      </c>
      <c r="D19" s="235">
        <v>10.290644748472895</v>
      </c>
      <c r="E19" s="236">
        <v>81</v>
      </c>
      <c r="F19" s="235">
        <v>10.685804370625911</v>
      </c>
      <c r="G19" s="236">
        <v>72</v>
      </c>
      <c r="H19" s="235">
        <v>9.7028502122498477</v>
      </c>
      <c r="I19" s="236">
        <v>63</v>
      </c>
      <c r="J19" s="235">
        <v>8.5014391722027227</v>
      </c>
      <c r="K19" s="236">
        <v>43</v>
      </c>
      <c r="L19" s="235">
        <v>5.8038148610053826</v>
      </c>
      <c r="M19" s="687">
        <v>52</v>
      </c>
      <c r="N19" s="235">
        <v>7.0089363939022258</v>
      </c>
      <c r="O19" s="687">
        <v>49</v>
      </c>
      <c r="P19" s="235">
        <v>6.632511488457399</v>
      </c>
      <c r="Q19" s="687">
        <v>73</v>
      </c>
      <c r="R19" s="702">
        <v>9.8941528944802144</v>
      </c>
      <c r="S19" s="234">
        <v>25</v>
      </c>
      <c r="T19" s="235">
        <v>9.9489816222411473</v>
      </c>
      <c r="U19" s="234">
        <v>24</v>
      </c>
      <c r="V19" s="235">
        <v>9.5367143634839202</v>
      </c>
      <c r="W19" s="234">
        <v>24</v>
      </c>
      <c r="X19" s="235">
        <v>9.8482548071793783</v>
      </c>
      <c r="Y19" s="236">
        <v>21</v>
      </c>
      <c r="Z19" s="235">
        <v>8.6335549279098167</v>
      </c>
      <c r="AA19" s="236">
        <v>21</v>
      </c>
      <c r="AB19" s="235">
        <v>8.638633614980213</v>
      </c>
      <c r="AC19" s="234">
        <v>21</v>
      </c>
      <c r="AD19" s="235">
        <v>8.5801838610827375</v>
      </c>
      <c r="AE19" s="687">
        <v>11</v>
      </c>
      <c r="AF19" s="235">
        <v>4.5303658064462988</v>
      </c>
      <c r="AG19" s="234">
        <v>21</v>
      </c>
      <c r="AH19" s="702">
        <v>8.6668523849320582</v>
      </c>
      <c r="AI19" s="721">
        <v>10</v>
      </c>
      <c r="AJ19" s="235">
        <v>15.190642564180465</v>
      </c>
      <c r="AK19" s="234">
        <v>10</v>
      </c>
      <c r="AL19" s="235">
        <v>15.229044834307992</v>
      </c>
      <c r="AM19" s="234">
        <v>6</v>
      </c>
      <c r="AN19" s="235">
        <v>9.0844398685784373</v>
      </c>
      <c r="AO19" s="236">
        <v>7</v>
      </c>
      <c r="AP19" s="235">
        <v>10.519829879322524</v>
      </c>
      <c r="AQ19" s="236">
        <v>2</v>
      </c>
      <c r="AR19" s="235">
        <v>2.9823593444774161</v>
      </c>
      <c r="AS19" s="235">
        <v>4</v>
      </c>
      <c r="AT19" s="235">
        <v>5.9592092129374432</v>
      </c>
      <c r="AU19" s="687">
        <v>3</v>
      </c>
      <c r="AV19" s="235">
        <v>4.4501142195983032</v>
      </c>
      <c r="AW19" s="234">
        <v>8</v>
      </c>
      <c r="AX19" s="702">
        <v>11.844657319257932</v>
      </c>
      <c r="AY19" s="721">
        <v>5</v>
      </c>
      <c r="AZ19" s="235">
        <v>5.8328764246800668</v>
      </c>
      <c r="BA19" s="234">
        <v>11</v>
      </c>
      <c r="BB19" s="235">
        <v>12.822904038049053</v>
      </c>
      <c r="BC19" s="234">
        <v>8</v>
      </c>
      <c r="BD19" s="235">
        <v>9.5541781615372674</v>
      </c>
      <c r="BE19" s="234">
        <v>6</v>
      </c>
      <c r="BF19" s="235">
        <v>7.2072937813066824</v>
      </c>
      <c r="BG19" s="234">
        <v>6</v>
      </c>
      <c r="BH19" s="235">
        <v>7.2270000722700001</v>
      </c>
      <c r="BI19" s="234">
        <v>7</v>
      </c>
      <c r="BJ19" s="235">
        <v>0.84668884185061999</v>
      </c>
      <c r="BK19" s="687">
        <v>7</v>
      </c>
      <c r="BL19" s="235">
        <v>8.5039178764502221</v>
      </c>
      <c r="BM19" s="234">
        <v>8</v>
      </c>
      <c r="BN19" s="702">
        <v>9.7346694167107781</v>
      </c>
      <c r="BO19" s="721">
        <v>8</v>
      </c>
      <c r="BP19" s="235">
        <v>8.7864776109567373</v>
      </c>
      <c r="BQ19" s="234">
        <v>5</v>
      </c>
      <c r="BR19" s="235">
        <v>5.499219110886254</v>
      </c>
      <c r="BS19" s="234">
        <v>8</v>
      </c>
      <c r="BT19" s="235">
        <v>8.9640876239565248</v>
      </c>
      <c r="BU19" s="234">
        <v>4</v>
      </c>
      <c r="BV19" s="235">
        <v>4.4824456223315439</v>
      </c>
      <c r="BW19" s="234">
        <v>3</v>
      </c>
      <c r="BX19" s="235">
        <v>3.3589358891103296</v>
      </c>
      <c r="BY19" s="234">
        <v>4</v>
      </c>
      <c r="BZ19" s="235">
        <v>4.4751239049931195</v>
      </c>
      <c r="CA19" s="687">
        <v>6</v>
      </c>
      <c r="CB19" s="235">
        <v>6.7242712571025116</v>
      </c>
      <c r="CC19" s="234">
        <v>14</v>
      </c>
      <c r="CD19" s="702">
        <v>15.71118355712418</v>
      </c>
      <c r="CE19" s="721">
        <v>8</v>
      </c>
      <c r="CF19" s="235">
        <v>16.035920461834511</v>
      </c>
      <c r="CG19" s="234">
        <v>10</v>
      </c>
      <c r="CH19" s="235">
        <v>20.040080160320642</v>
      </c>
      <c r="CI19" s="234">
        <v>6</v>
      </c>
      <c r="CJ19" s="486">
        <v>12.158793847650314</v>
      </c>
      <c r="CK19" s="234">
        <v>7</v>
      </c>
      <c r="CL19" s="235">
        <v>14.234007076334947</v>
      </c>
      <c r="CM19" s="234">
        <v>5</v>
      </c>
      <c r="CN19" s="235">
        <v>10.198254058905116</v>
      </c>
      <c r="CO19" s="234">
        <v>1</v>
      </c>
      <c r="CP19" s="235">
        <v>2.0427339951791477</v>
      </c>
      <c r="CQ19" s="234">
        <v>4</v>
      </c>
      <c r="CR19" s="235">
        <v>8.2128777923784497</v>
      </c>
      <c r="CS19" s="234">
        <v>5</v>
      </c>
      <c r="CT19" s="702">
        <v>10.289018530522373</v>
      </c>
      <c r="CU19" s="721">
        <v>9</v>
      </c>
      <c r="CV19" s="235">
        <v>11.626705250103349</v>
      </c>
      <c r="CW19" s="234">
        <v>11</v>
      </c>
      <c r="CX19" s="235">
        <v>14.189520394210676</v>
      </c>
      <c r="CY19" s="234">
        <v>6</v>
      </c>
      <c r="CZ19" s="235">
        <v>7.9894539208245119</v>
      </c>
      <c r="DA19" s="234">
        <v>9</v>
      </c>
      <c r="DB19" s="235">
        <v>12.055293613373339</v>
      </c>
      <c r="DC19" s="234">
        <v>1</v>
      </c>
      <c r="DD19" s="235">
        <v>1.3474183464482052</v>
      </c>
      <c r="DE19" s="234">
        <v>3</v>
      </c>
      <c r="DF19" s="235">
        <v>4.0650957330045125</v>
      </c>
      <c r="DG19" s="687">
        <v>5</v>
      </c>
      <c r="DH19" s="872">
        <v>6.8225854869961529</v>
      </c>
      <c r="DI19" s="687">
        <v>7</v>
      </c>
      <c r="DJ19" s="732">
        <v>9.5873994179078927</v>
      </c>
      <c r="DK19" s="721">
        <v>3</v>
      </c>
      <c r="DL19" s="235">
        <v>10.26167265264238</v>
      </c>
      <c r="DM19" s="234">
        <v>2</v>
      </c>
      <c r="DN19" s="235">
        <v>6.8617696503928363</v>
      </c>
      <c r="DO19" s="234">
        <v>4</v>
      </c>
      <c r="DP19" s="235">
        <v>13.717891560067217</v>
      </c>
      <c r="DQ19" s="234">
        <v>1</v>
      </c>
      <c r="DR19" s="235">
        <v>3.4232507188826511</v>
      </c>
      <c r="DS19" s="234">
        <v>1</v>
      </c>
      <c r="DT19" s="235">
        <v>3.401013502023603</v>
      </c>
      <c r="DU19" s="234">
        <v>5</v>
      </c>
      <c r="DV19" s="235">
        <v>16.974470396523628</v>
      </c>
      <c r="DW19" s="687">
        <v>3</v>
      </c>
      <c r="DX19" s="872">
        <v>10.15331505736623</v>
      </c>
      <c r="DY19" s="687">
        <v>1</v>
      </c>
      <c r="DZ19" s="732">
        <v>3.3815199932369597</v>
      </c>
      <c r="EA19" s="721">
        <v>3</v>
      </c>
      <c r="EB19" s="235">
        <v>13.819789939192924</v>
      </c>
      <c r="EC19" s="234">
        <v>2</v>
      </c>
      <c r="ED19" s="235">
        <v>9.2170146089681548</v>
      </c>
      <c r="EE19" s="234">
        <v>0</v>
      </c>
      <c r="EF19" s="235">
        <v>0</v>
      </c>
      <c r="EG19" s="234">
        <v>2</v>
      </c>
      <c r="EH19" s="235">
        <v>9.2652645233021396</v>
      </c>
      <c r="EI19" s="234">
        <v>2</v>
      </c>
      <c r="EJ19" s="235">
        <v>9.2971364819635554</v>
      </c>
      <c r="EK19" s="234">
        <v>0</v>
      </c>
      <c r="EL19" s="872">
        <v>0</v>
      </c>
      <c r="EM19" s="687">
        <v>3</v>
      </c>
      <c r="EN19" s="872">
        <v>13.99449549843728</v>
      </c>
      <c r="EO19" s="687">
        <v>2</v>
      </c>
      <c r="EP19" s="732">
        <v>9.3501636278634876</v>
      </c>
      <c r="EQ19" s="721">
        <v>1</v>
      </c>
      <c r="ER19" s="235">
        <v>4.0531776913099868</v>
      </c>
      <c r="ES19" s="234">
        <v>0</v>
      </c>
      <c r="ET19" s="235">
        <v>0</v>
      </c>
      <c r="EU19" s="234">
        <v>0</v>
      </c>
      <c r="EV19" s="235">
        <v>0</v>
      </c>
      <c r="EW19" s="234">
        <v>2</v>
      </c>
      <c r="EX19" s="235">
        <v>8.234858154568288</v>
      </c>
      <c r="EY19" s="234">
        <v>0</v>
      </c>
      <c r="EZ19" s="235">
        <v>0</v>
      </c>
      <c r="FA19" s="234">
        <v>1</v>
      </c>
      <c r="FB19" s="235">
        <v>4.1044163519947459</v>
      </c>
      <c r="FC19" s="687">
        <v>1</v>
      </c>
      <c r="FD19" s="872">
        <v>4.1142104830083106</v>
      </c>
      <c r="FE19" s="687">
        <v>3</v>
      </c>
      <c r="FF19" s="732">
        <v>12.332483762229714</v>
      </c>
      <c r="FG19" s="701">
        <v>2</v>
      </c>
      <c r="FH19" s="235">
        <v>7.4763560240738665</v>
      </c>
      <c r="FI19" s="234">
        <v>4</v>
      </c>
      <c r="FJ19" s="235">
        <v>14.980712332871429</v>
      </c>
      <c r="FK19" s="234">
        <v>5</v>
      </c>
      <c r="FL19" s="235">
        <v>18.725890416089285</v>
      </c>
      <c r="FM19" s="234">
        <v>1</v>
      </c>
      <c r="FN19" s="235">
        <v>3.7312040595500169</v>
      </c>
      <c r="FO19" s="234">
        <v>2</v>
      </c>
      <c r="FP19" s="235">
        <v>7.4382624218982443</v>
      </c>
      <c r="FQ19" s="234">
        <v>3</v>
      </c>
      <c r="FR19" s="235">
        <v>11.112757445547489</v>
      </c>
      <c r="FS19" s="687">
        <v>3</v>
      </c>
      <c r="FT19" s="872">
        <v>11.096316023080337</v>
      </c>
      <c r="FU19" s="687">
        <v>3</v>
      </c>
      <c r="FV19" s="732">
        <v>11.083607344737134</v>
      </c>
      <c r="FW19" s="234">
        <v>4</v>
      </c>
      <c r="FX19" s="235">
        <v>11.619125079881485</v>
      </c>
      <c r="FY19" s="234">
        <v>2</v>
      </c>
      <c r="FZ19" s="235">
        <v>5.8050097233912865</v>
      </c>
      <c r="GA19" s="234">
        <v>5</v>
      </c>
      <c r="GB19" s="235">
        <v>15.085686700458606</v>
      </c>
      <c r="GC19" s="234">
        <v>3</v>
      </c>
      <c r="GD19" s="235">
        <v>9.07248918861705</v>
      </c>
      <c r="GE19" s="234">
        <v>0</v>
      </c>
      <c r="GF19" s="235">
        <v>0</v>
      </c>
      <c r="GG19" s="743">
        <v>3</v>
      </c>
      <c r="GH19" s="881">
        <v>9.1368703173539636</v>
      </c>
      <c r="GI19" s="894">
        <v>3</v>
      </c>
      <c r="GJ19" s="1055">
        <v>9.172909341079345</v>
      </c>
      <c r="GK19" s="743">
        <v>1</v>
      </c>
      <c r="GL19" s="1068">
        <v>3.056841976554022</v>
      </c>
    </row>
    <row r="20" spans="1:194" s="237" customFormat="1" ht="20.100000000000001" customHeight="1">
      <c r="A20" s="207" t="s">
        <v>77</v>
      </c>
      <c r="B20" s="238" t="s">
        <v>158</v>
      </c>
      <c r="C20" s="701">
        <v>62</v>
      </c>
      <c r="D20" s="235">
        <v>8.1797432616066601</v>
      </c>
      <c r="E20" s="236">
        <v>135</v>
      </c>
      <c r="F20" s="235">
        <v>17.809673951043184</v>
      </c>
      <c r="G20" s="236">
        <v>80</v>
      </c>
      <c r="H20" s="235">
        <v>10.78094468027761</v>
      </c>
      <c r="I20" s="236">
        <v>80</v>
      </c>
      <c r="J20" s="235">
        <v>10.79547831390822</v>
      </c>
      <c r="K20" s="236">
        <v>58</v>
      </c>
      <c r="L20" s="235">
        <v>7.8284014404258651</v>
      </c>
      <c r="M20" s="687">
        <v>85</v>
      </c>
      <c r="N20" s="235">
        <v>11.456915259263253</v>
      </c>
      <c r="O20" s="687">
        <v>102</v>
      </c>
      <c r="P20" s="235">
        <v>13.806452486176626</v>
      </c>
      <c r="Q20" s="687">
        <v>465</v>
      </c>
      <c r="R20" s="702">
        <v>63.024398574428766</v>
      </c>
      <c r="S20" s="234">
        <v>24</v>
      </c>
      <c r="T20" s="235">
        <v>9.551022357351501</v>
      </c>
      <c r="U20" s="234">
        <v>66</v>
      </c>
      <c r="V20" s="235">
        <v>26.225964499580783</v>
      </c>
      <c r="W20" s="234">
        <v>41</v>
      </c>
      <c r="X20" s="235">
        <v>16.82410196226477</v>
      </c>
      <c r="Y20" s="236">
        <v>36</v>
      </c>
      <c r="Z20" s="235">
        <v>14.800379876416828</v>
      </c>
      <c r="AA20" s="236">
        <v>30</v>
      </c>
      <c r="AB20" s="235">
        <v>12.340905164257446</v>
      </c>
      <c r="AC20" s="234">
        <v>22</v>
      </c>
      <c r="AD20" s="235">
        <v>8.9887640449438209</v>
      </c>
      <c r="AE20" s="687">
        <v>16</v>
      </c>
      <c r="AF20" s="235">
        <v>6.5896229911946165</v>
      </c>
      <c r="AG20" s="234">
        <v>132</v>
      </c>
      <c r="AH20" s="702">
        <v>54.477357848144365</v>
      </c>
      <c r="AI20" s="721">
        <v>4</v>
      </c>
      <c r="AJ20" s="235">
        <v>6.0762570256721862</v>
      </c>
      <c r="AK20" s="234">
        <v>6</v>
      </c>
      <c r="AL20" s="235">
        <v>9.1374269005847957</v>
      </c>
      <c r="AM20" s="234">
        <v>4</v>
      </c>
      <c r="AN20" s="235">
        <v>6.0562932457189573</v>
      </c>
      <c r="AO20" s="236">
        <v>3</v>
      </c>
      <c r="AP20" s="235">
        <v>4.5084985197096525</v>
      </c>
      <c r="AQ20" s="236">
        <v>7</v>
      </c>
      <c r="AR20" s="235">
        <v>10.438257705670956</v>
      </c>
      <c r="AS20" s="235">
        <v>8</v>
      </c>
      <c r="AT20" s="235">
        <v>11.918418425874886</v>
      </c>
      <c r="AU20" s="687">
        <v>2</v>
      </c>
      <c r="AV20" s="235">
        <v>2.9667428130655353</v>
      </c>
      <c r="AW20" s="234">
        <v>52</v>
      </c>
      <c r="AX20" s="702">
        <v>76.990272575176562</v>
      </c>
      <c r="AY20" s="721">
        <v>6</v>
      </c>
      <c r="AZ20" s="235">
        <v>6.9994517096160802</v>
      </c>
      <c r="BA20" s="234">
        <v>5</v>
      </c>
      <c r="BB20" s="235">
        <v>5.8285927445677519</v>
      </c>
      <c r="BC20" s="234">
        <v>2</v>
      </c>
      <c r="BD20" s="235">
        <v>2.3885445403843168</v>
      </c>
      <c r="BE20" s="234">
        <v>5</v>
      </c>
      <c r="BF20" s="235">
        <v>6.0060781510889019</v>
      </c>
      <c r="BG20" s="234">
        <v>2</v>
      </c>
      <c r="BH20" s="235">
        <v>2.4090000240900005</v>
      </c>
      <c r="BI20" s="234">
        <v>18</v>
      </c>
      <c r="BJ20" s="235">
        <v>2.1771998790444509</v>
      </c>
      <c r="BK20" s="687">
        <v>18</v>
      </c>
      <c r="BL20" s="235">
        <v>21.867217396586284</v>
      </c>
      <c r="BM20" s="234">
        <v>61</v>
      </c>
      <c r="BN20" s="702">
        <v>74.226854302419667</v>
      </c>
      <c r="BO20" s="721">
        <v>3</v>
      </c>
      <c r="BP20" s="235">
        <v>3.2949291041087765</v>
      </c>
      <c r="BQ20" s="234">
        <v>7</v>
      </c>
      <c r="BR20" s="235">
        <v>7.6989067552407562</v>
      </c>
      <c r="BS20" s="234">
        <v>6</v>
      </c>
      <c r="BT20" s="235">
        <v>6.7230657179673932</v>
      </c>
      <c r="BU20" s="234">
        <v>5</v>
      </c>
      <c r="BV20" s="235">
        <v>5.6030570279144305</v>
      </c>
      <c r="BW20" s="234">
        <v>5</v>
      </c>
      <c r="BX20" s="235">
        <v>5.5982264818505501</v>
      </c>
      <c r="BY20" s="234">
        <v>19</v>
      </c>
      <c r="BZ20" s="235">
        <v>21.256838548717315</v>
      </c>
      <c r="CA20" s="687">
        <v>46</v>
      </c>
      <c r="CB20" s="235">
        <v>51.55274630445259</v>
      </c>
      <c r="CC20" s="234">
        <v>51</v>
      </c>
      <c r="CD20" s="702">
        <v>57.233597243809513</v>
      </c>
      <c r="CE20" s="721">
        <v>7</v>
      </c>
      <c r="CF20" s="235">
        <v>14.031430404105196</v>
      </c>
      <c r="CG20" s="234">
        <v>22</v>
      </c>
      <c r="CH20" s="235">
        <v>44.08817635270541</v>
      </c>
      <c r="CI20" s="234">
        <v>11</v>
      </c>
      <c r="CJ20" s="486">
        <v>22.291122054025575</v>
      </c>
      <c r="CK20" s="234">
        <v>0</v>
      </c>
      <c r="CL20" s="235">
        <v>0</v>
      </c>
      <c r="CM20" s="234">
        <v>3</v>
      </c>
      <c r="CN20" s="235">
        <v>6.1189524353430693</v>
      </c>
      <c r="CO20" s="234">
        <v>2</v>
      </c>
      <c r="CP20" s="235">
        <v>4.0854679903582953</v>
      </c>
      <c r="CQ20" s="234">
        <v>1</v>
      </c>
      <c r="CR20" s="235">
        <v>2.0532194480946124</v>
      </c>
      <c r="CS20" s="234">
        <v>26</v>
      </c>
      <c r="CT20" s="702">
        <v>53.502896358716342</v>
      </c>
      <c r="CU20" s="721">
        <v>11</v>
      </c>
      <c r="CV20" s="235">
        <v>14.210417527904093</v>
      </c>
      <c r="CW20" s="234">
        <v>9</v>
      </c>
      <c r="CX20" s="235">
        <v>11.609607595263281</v>
      </c>
      <c r="CY20" s="234">
        <v>4</v>
      </c>
      <c r="CZ20" s="235">
        <v>5.3263026138830076</v>
      </c>
      <c r="DA20" s="234">
        <v>13</v>
      </c>
      <c r="DB20" s="235">
        <v>17.41320188598371</v>
      </c>
      <c r="DC20" s="234">
        <v>0</v>
      </c>
      <c r="DD20" s="235">
        <v>0</v>
      </c>
      <c r="DE20" s="234">
        <v>2</v>
      </c>
      <c r="DF20" s="235">
        <v>2.7100638220030082</v>
      </c>
      <c r="DG20" s="687">
        <v>2</v>
      </c>
      <c r="DH20" s="872">
        <v>2.7290341947984609</v>
      </c>
      <c r="DI20" s="687">
        <v>53</v>
      </c>
      <c r="DJ20" s="732">
        <v>72.590309878445481</v>
      </c>
      <c r="DK20" s="721">
        <v>0</v>
      </c>
      <c r="DL20" s="235">
        <v>0</v>
      </c>
      <c r="DM20" s="234">
        <v>2</v>
      </c>
      <c r="DN20" s="235">
        <v>6.8617696503928363</v>
      </c>
      <c r="DO20" s="234">
        <v>0</v>
      </c>
      <c r="DP20" s="235">
        <v>0</v>
      </c>
      <c r="DQ20" s="234">
        <v>0</v>
      </c>
      <c r="DR20" s="235">
        <v>0</v>
      </c>
      <c r="DS20" s="234">
        <v>0</v>
      </c>
      <c r="DT20" s="235">
        <v>0</v>
      </c>
      <c r="DU20" s="234">
        <v>1</v>
      </c>
      <c r="DV20" s="235">
        <v>3.3948940793047253</v>
      </c>
      <c r="DW20" s="687">
        <v>0</v>
      </c>
      <c r="DX20" s="872">
        <v>0</v>
      </c>
      <c r="DY20" s="687">
        <v>17</v>
      </c>
      <c r="DZ20" s="732">
        <v>57.485839885028327</v>
      </c>
      <c r="EA20" s="721">
        <v>1</v>
      </c>
      <c r="EB20" s="235">
        <v>4.6065966463976418</v>
      </c>
      <c r="EC20" s="234">
        <v>1</v>
      </c>
      <c r="ED20" s="235">
        <v>4.6085073044840774</v>
      </c>
      <c r="EE20" s="234">
        <v>4</v>
      </c>
      <c r="EF20" s="235">
        <v>18.510805682817345</v>
      </c>
      <c r="EG20" s="234">
        <v>1</v>
      </c>
      <c r="EH20" s="235">
        <v>4.6326322616510698</v>
      </c>
      <c r="EI20" s="234">
        <v>0</v>
      </c>
      <c r="EJ20" s="235">
        <v>0</v>
      </c>
      <c r="EK20" s="234">
        <v>1</v>
      </c>
      <c r="EL20" s="872">
        <v>4.6347793845012975</v>
      </c>
      <c r="EM20" s="687">
        <v>0</v>
      </c>
      <c r="EN20" s="872">
        <v>0</v>
      </c>
      <c r="EO20" s="687">
        <v>21</v>
      </c>
      <c r="EP20" s="732">
        <v>98.176718092566631</v>
      </c>
      <c r="EQ20" s="721">
        <v>0</v>
      </c>
      <c r="ER20" s="235">
        <v>0</v>
      </c>
      <c r="ES20" s="234">
        <v>0</v>
      </c>
      <c r="ET20" s="235">
        <v>0</v>
      </c>
      <c r="EU20" s="234">
        <v>1</v>
      </c>
      <c r="EV20" s="235">
        <v>4.120652711389484</v>
      </c>
      <c r="EW20" s="234">
        <v>0</v>
      </c>
      <c r="EX20" s="235">
        <v>0</v>
      </c>
      <c r="EY20" s="234">
        <v>0</v>
      </c>
      <c r="EZ20" s="235">
        <v>0</v>
      </c>
      <c r="FA20" s="234">
        <v>1</v>
      </c>
      <c r="FB20" s="235">
        <v>4.1044163519947459</v>
      </c>
      <c r="FC20" s="687">
        <v>3</v>
      </c>
      <c r="FD20" s="872">
        <v>12.342631449024932</v>
      </c>
      <c r="FE20" s="687">
        <v>12</v>
      </c>
      <c r="FF20" s="732">
        <v>49.329935048918856</v>
      </c>
      <c r="FG20" s="701">
        <v>2</v>
      </c>
      <c r="FH20" s="235">
        <v>7.4763560240738665</v>
      </c>
      <c r="FI20" s="234">
        <v>7</v>
      </c>
      <c r="FJ20" s="235">
        <v>26.216246582524999</v>
      </c>
      <c r="FK20" s="234">
        <v>3</v>
      </c>
      <c r="FL20" s="235">
        <v>11.23553424965357</v>
      </c>
      <c r="FM20" s="234">
        <v>9</v>
      </c>
      <c r="FN20" s="235">
        <v>33.580836535950148</v>
      </c>
      <c r="FO20" s="234">
        <v>7</v>
      </c>
      <c r="FP20" s="235">
        <v>26.033918476643855</v>
      </c>
      <c r="FQ20" s="234">
        <v>3</v>
      </c>
      <c r="FR20" s="235">
        <v>11.112757445547489</v>
      </c>
      <c r="FS20" s="687">
        <v>4</v>
      </c>
      <c r="FT20" s="872">
        <v>14.795088030773783</v>
      </c>
      <c r="FU20" s="687">
        <v>11</v>
      </c>
      <c r="FV20" s="732">
        <v>40.639893597369493</v>
      </c>
      <c r="FW20" s="234">
        <v>4</v>
      </c>
      <c r="FX20" s="235">
        <v>11.619125079881485</v>
      </c>
      <c r="FY20" s="234">
        <v>10</v>
      </c>
      <c r="FZ20" s="235">
        <v>29.025048616956433</v>
      </c>
      <c r="GA20" s="234">
        <v>4</v>
      </c>
      <c r="GB20" s="235">
        <v>12.068549360366884</v>
      </c>
      <c r="GC20" s="234">
        <v>8</v>
      </c>
      <c r="GD20" s="235">
        <v>24.193304502978801</v>
      </c>
      <c r="GE20" s="234">
        <v>4</v>
      </c>
      <c r="GF20" s="235">
        <v>12.114237257336685</v>
      </c>
      <c r="GG20" s="743">
        <v>8</v>
      </c>
      <c r="GH20" s="881">
        <v>24.364987512943898</v>
      </c>
      <c r="GI20" s="894">
        <v>10</v>
      </c>
      <c r="GJ20" s="1055">
        <v>30.576364470264487</v>
      </c>
      <c r="GK20" s="743">
        <v>29</v>
      </c>
      <c r="GL20" s="1068">
        <v>88.648417320066642</v>
      </c>
    </row>
    <row r="21" spans="1:194" s="237" customFormat="1" ht="20.100000000000001" customHeight="1">
      <c r="A21" s="207" t="s">
        <v>324</v>
      </c>
      <c r="B21" s="232"/>
      <c r="C21" s="701">
        <v>14</v>
      </c>
      <c r="D21" s="235">
        <v>1.8470388010079555</v>
      </c>
      <c r="E21" s="236">
        <v>21</v>
      </c>
      <c r="F21" s="235">
        <v>2.7703937257178288</v>
      </c>
      <c r="G21" s="236">
        <v>18</v>
      </c>
      <c r="H21" s="235">
        <v>2.4257125530624619</v>
      </c>
      <c r="I21" s="236">
        <v>18</v>
      </c>
      <c r="J21" s="235">
        <v>2.4289826206293492</v>
      </c>
      <c r="K21" s="236">
        <v>18</v>
      </c>
      <c r="L21" s="235">
        <v>2.4295038953045789</v>
      </c>
      <c r="M21" s="687">
        <v>18</v>
      </c>
      <c r="N21" s="235">
        <v>2.4261702901969242</v>
      </c>
      <c r="O21" s="687">
        <v>29</v>
      </c>
      <c r="P21" s="235">
        <v>3.9253639421482571</v>
      </c>
      <c r="Q21" s="687">
        <v>24</v>
      </c>
      <c r="R21" s="702">
        <v>3.2528721844866455</v>
      </c>
      <c r="S21" s="234">
        <v>5</v>
      </c>
      <c r="T21" s="235">
        <v>1.9897963244482295</v>
      </c>
      <c r="U21" s="234">
        <v>9</v>
      </c>
      <c r="V21" s="235">
        <v>3.5762678863064701</v>
      </c>
      <c r="W21" s="234">
        <v>6</v>
      </c>
      <c r="X21" s="235">
        <v>2.4620637017948446</v>
      </c>
      <c r="Y21" s="236">
        <v>7</v>
      </c>
      <c r="Z21" s="235">
        <v>2.8778516426366054</v>
      </c>
      <c r="AA21" s="236">
        <v>6</v>
      </c>
      <c r="AB21" s="235">
        <v>2.4681810328514895</v>
      </c>
      <c r="AC21" s="234">
        <v>6</v>
      </c>
      <c r="AD21" s="235">
        <v>2.4514811031664965</v>
      </c>
      <c r="AE21" s="687">
        <v>14</v>
      </c>
      <c r="AF21" s="235">
        <v>5.7659201172952894</v>
      </c>
      <c r="AG21" s="234">
        <v>12</v>
      </c>
      <c r="AH21" s="702">
        <v>4.952487077104033</v>
      </c>
      <c r="AI21" s="721">
        <v>0</v>
      </c>
      <c r="AJ21" s="235">
        <v>0</v>
      </c>
      <c r="AK21" s="234">
        <v>0</v>
      </c>
      <c r="AL21" s="235">
        <v>0</v>
      </c>
      <c r="AM21" s="234">
        <v>0</v>
      </c>
      <c r="AN21" s="235">
        <v>0</v>
      </c>
      <c r="AO21" s="236">
        <v>0</v>
      </c>
      <c r="AP21" s="235">
        <v>0</v>
      </c>
      <c r="AQ21" s="236">
        <v>2</v>
      </c>
      <c r="AR21" s="235">
        <v>2.9823593444774161</v>
      </c>
      <c r="AS21" s="235">
        <v>0</v>
      </c>
      <c r="AT21" s="235">
        <v>0</v>
      </c>
      <c r="AU21" s="687">
        <v>1</v>
      </c>
      <c r="AV21" s="235">
        <v>1.4833714065327677</v>
      </c>
      <c r="AW21" s="234">
        <v>1</v>
      </c>
      <c r="AX21" s="702">
        <v>1.4805821649072415</v>
      </c>
      <c r="AY21" s="721">
        <v>2</v>
      </c>
      <c r="AZ21" s="235">
        <v>2.3331505698720267</v>
      </c>
      <c r="BA21" s="234">
        <v>1</v>
      </c>
      <c r="BB21" s="235">
        <v>1.1657185489135504</v>
      </c>
      <c r="BC21" s="234">
        <v>1</v>
      </c>
      <c r="BD21" s="235">
        <v>1.1942722701921584</v>
      </c>
      <c r="BE21" s="234">
        <v>2</v>
      </c>
      <c r="BF21" s="235">
        <v>2.4024312604355607</v>
      </c>
      <c r="BG21" s="234">
        <v>1</v>
      </c>
      <c r="BH21" s="235">
        <v>1.2045000120450002</v>
      </c>
      <c r="BI21" s="234">
        <v>5</v>
      </c>
      <c r="BJ21" s="235">
        <v>0.6047777441790142</v>
      </c>
      <c r="BK21" s="687">
        <v>2</v>
      </c>
      <c r="BL21" s="235">
        <v>2.4296908218429203</v>
      </c>
      <c r="BM21" s="234">
        <v>3</v>
      </c>
      <c r="BN21" s="702">
        <v>3.6505010312665411</v>
      </c>
      <c r="BO21" s="721">
        <v>1</v>
      </c>
      <c r="BP21" s="235">
        <v>1.0983097013695922</v>
      </c>
      <c r="BQ21" s="234">
        <v>1</v>
      </c>
      <c r="BR21" s="235">
        <v>1.0998438221772509</v>
      </c>
      <c r="BS21" s="234">
        <v>0</v>
      </c>
      <c r="BT21" s="235">
        <v>0</v>
      </c>
      <c r="BU21" s="234">
        <v>1</v>
      </c>
      <c r="BV21" s="235">
        <v>1.120611405582886</v>
      </c>
      <c r="BW21" s="234">
        <v>2</v>
      </c>
      <c r="BX21" s="235">
        <v>2.23929059274022</v>
      </c>
      <c r="BY21" s="234">
        <v>2</v>
      </c>
      <c r="BZ21" s="235">
        <v>2.2375619524965598</v>
      </c>
      <c r="CA21" s="687">
        <v>5</v>
      </c>
      <c r="CB21" s="235">
        <v>5.6035593809187594</v>
      </c>
      <c r="CC21" s="234">
        <v>2</v>
      </c>
      <c r="CD21" s="702">
        <v>2.2444547938748829</v>
      </c>
      <c r="CE21" s="721">
        <v>2</v>
      </c>
      <c r="CF21" s="235">
        <v>4.0089801154586278</v>
      </c>
      <c r="CG21" s="234">
        <v>1</v>
      </c>
      <c r="CH21" s="235">
        <v>2.0040080160320639</v>
      </c>
      <c r="CI21" s="234">
        <v>3</v>
      </c>
      <c r="CJ21" s="486">
        <v>6.0793969238251568</v>
      </c>
      <c r="CK21" s="234">
        <v>4</v>
      </c>
      <c r="CL21" s="235">
        <v>8.1337183293342559</v>
      </c>
      <c r="CM21" s="234">
        <v>1</v>
      </c>
      <c r="CN21" s="235">
        <v>2.0396508117810228</v>
      </c>
      <c r="CO21" s="234">
        <v>0</v>
      </c>
      <c r="CP21" s="235">
        <v>0</v>
      </c>
      <c r="CQ21" s="234">
        <v>4</v>
      </c>
      <c r="CR21" s="235">
        <v>8.2128777923784497</v>
      </c>
      <c r="CS21" s="234">
        <v>1</v>
      </c>
      <c r="CT21" s="702">
        <v>2.0578037061044747</v>
      </c>
      <c r="CU21" s="721">
        <v>0</v>
      </c>
      <c r="CV21" s="235">
        <v>0</v>
      </c>
      <c r="CW21" s="234">
        <v>3</v>
      </c>
      <c r="CX21" s="235">
        <v>3.8698691984210933</v>
      </c>
      <c r="CY21" s="234">
        <v>1</v>
      </c>
      <c r="CZ21" s="235">
        <v>1.3315756534707519</v>
      </c>
      <c r="DA21" s="234">
        <v>2</v>
      </c>
      <c r="DB21" s="235">
        <v>2.6789541363051863</v>
      </c>
      <c r="DC21" s="234">
        <v>1</v>
      </c>
      <c r="DD21" s="235">
        <v>1.3474183464482052</v>
      </c>
      <c r="DE21" s="234">
        <v>2</v>
      </c>
      <c r="DF21" s="235">
        <v>2.7100638220030082</v>
      </c>
      <c r="DG21" s="687">
        <v>2</v>
      </c>
      <c r="DH21" s="872">
        <v>2.7290341947984609</v>
      </c>
      <c r="DI21" s="687">
        <v>2</v>
      </c>
      <c r="DJ21" s="732">
        <v>2.7392569765451125</v>
      </c>
      <c r="DK21" s="721">
        <v>1</v>
      </c>
      <c r="DL21" s="235">
        <v>3.4205575508807935</v>
      </c>
      <c r="DM21" s="234">
        <v>0</v>
      </c>
      <c r="DN21" s="235">
        <v>0</v>
      </c>
      <c r="DO21" s="234">
        <v>0</v>
      </c>
      <c r="DP21" s="235">
        <v>0</v>
      </c>
      <c r="DQ21" s="234">
        <v>1</v>
      </c>
      <c r="DR21" s="235">
        <v>3.4232507188826511</v>
      </c>
      <c r="DS21" s="234">
        <v>0</v>
      </c>
      <c r="DT21" s="235">
        <v>0</v>
      </c>
      <c r="DU21" s="234">
        <v>1</v>
      </c>
      <c r="DV21" s="235">
        <v>3.3948940793047253</v>
      </c>
      <c r="DW21" s="687">
        <v>0</v>
      </c>
      <c r="DX21" s="872">
        <v>0</v>
      </c>
      <c r="DY21" s="687"/>
      <c r="DZ21" s="732">
        <v>0</v>
      </c>
      <c r="EA21" s="721">
        <v>1</v>
      </c>
      <c r="EB21" s="235">
        <v>4.6065966463976418</v>
      </c>
      <c r="EC21" s="234">
        <v>1</v>
      </c>
      <c r="ED21" s="235">
        <v>4.6085073044840774</v>
      </c>
      <c r="EE21" s="234">
        <v>1</v>
      </c>
      <c r="EF21" s="235">
        <v>4.6277014207043363</v>
      </c>
      <c r="EG21" s="234">
        <v>0</v>
      </c>
      <c r="EH21" s="235">
        <v>0</v>
      </c>
      <c r="EI21" s="234">
        <v>3</v>
      </c>
      <c r="EJ21" s="235">
        <v>13.945704722945331</v>
      </c>
      <c r="EK21" s="234">
        <v>0</v>
      </c>
      <c r="EL21" s="872">
        <v>0</v>
      </c>
      <c r="EM21" s="687">
        <v>1</v>
      </c>
      <c r="EN21" s="872">
        <v>4.6648318328124265</v>
      </c>
      <c r="EO21" s="687">
        <v>1</v>
      </c>
      <c r="EP21" s="732">
        <v>4.6750818139317438</v>
      </c>
      <c r="EQ21" s="721">
        <v>0</v>
      </c>
      <c r="ER21" s="235">
        <v>0</v>
      </c>
      <c r="ES21" s="234">
        <v>1</v>
      </c>
      <c r="ET21" s="235">
        <v>4.0647101861637269</v>
      </c>
      <c r="EU21" s="234">
        <v>2</v>
      </c>
      <c r="EV21" s="235">
        <v>8.2413054227789679</v>
      </c>
      <c r="EW21" s="234">
        <v>0</v>
      </c>
      <c r="EX21" s="235">
        <v>0</v>
      </c>
      <c r="EY21" s="234">
        <v>0</v>
      </c>
      <c r="EZ21" s="235">
        <v>0</v>
      </c>
      <c r="FA21" s="234">
        <v>0</v>
      </c>
      <c r="FB21" s="235">
        <v>0</v>
      </c>
      <c r="FC21" s="687">
        <v>0</v>
      </c>
      <c r="FD21" s="872">
        <v>0</v>
      </c>
      <c r="FE21" s="687">
        <v>1</v>
      </c>
      <c r="FF21" s="732">
        <v>4.1108279207432377</v>
      </c>
      <c r="FG21" s="701">
        <v>1</v>
      </c>
      <c r="FH21" s="235">
        <v>3.7381780120369332</v>
      </c>
      <c r="FI21" s="234">
        <v>3</v>
      </c>
      <c r="FJ21" s="235">
        <v>11.23553424965357</v>
      </c>
      <c r="FK21" s="234">
        <v>2</v>
      </c>
      <c r="FL21" s="235">
        <v>7.4903561664357143</v>
      </c>
      <c r="FM21" s="234">
        <v>1</v>
      </c>
      <c r="FN21" s="235">
        <v>3.7312040595500169</v>
      </c>
      <c r="FO21" s="234">
        <v>0</v>
      </c>
      <c r="FP21" s="235">
        <v>0</v>
      </c>
      <c r="FQ21" s="234">
        <v>2</v>
      </c>
      <c r="FR21" s="235">
        <v>7.4085049636983253</v>
      </c>
      <c r="FS21" s="687">
        <v>0</v>
      </c>
      <c r="FT21" s="872">
        <v>0</v>
      </c>
      <c r="FU21" s="687">
        <v>1</v>
      </c>
      <c r="FV21" s="732">
        <v>3.6945357815790443</v>
      </c>
      <c r="FW21" s="234">
        <v>1</v>
      </c>
      <c r="FX21" s="235">
        <v>2.9047812699703712</v>
      </c>
      <c r="FY21" s="234">
        <v>1</v>
      </c>
      <c r="FZ21" s="235">
        <v>2.9025048616956433</v>
      </c>
      <c r="GA21" s="234">
        <v>2</v>
      </c>
      <c r="GB21" s="235">
        <v>6.0342746801834419</v>
      </c>
      <c r="GC21" s="234">
        <v>0</v>
      </c>
      <c r="GD21" s="235">
        <v>0</v>
      </c>
      <c r="GE21" s="234">
        <v>2</v>
      </c>
      <c r="GF21" s="235">
        <v>6.0571186286683423</v>
      </c>
      <c r="GG21" s="743">
        <v>0</v>
      </c>
      <c r="GH21" s="881">
        <v>0</v>
      </c>
      <c r="GI21" s="894">
        <v>0</v>
      </c>
      <c r="GJ21" s="1055">
        <v>0</v>
      </c>
      <c r="GK21" s="743"/>
      <c r="GL21" s="1068">
        <v>0</v>
      </c>
    </row>
    <row r="22" spans="1:194" s="422" customFormat="1" ht="20.100000000000001" customHeight="1">
      <c r="A22" s="459" t="s">
        <v>291</v>
      </c>
      <c r="B22" s="418"/>
      <c r="C22" s="709">
        <v>539</v>
      </c>
      <c r="D22" s="420">
        <v>71.11099383880628</v>
      </c>
      <c r="E22" s="421">
        <v>628</v>
      </c>
      <c r="F22" s="420">
        <v>82.847964750037931</v>
      </c>
      <c r="G22" s="421">
        <v>639</v>
      </c>
      <c r="H22" s="420">
        <v>86.112795633717411</v>
      </c>
      <c r="I22" s="421">
        <v>801</v>
      </c>
      <c r="J22" s="420">
        <v>108.08972661800605</v>
      </c>
      <c r="K22" s="421">
        <v>733</v>
      </c>
      <c r="L22" s="420">
        <v>98.934797514347579</v>
      </c>
      <c r="M22" s="691">
        <v>691</v>
      </c>
      <c r="N22" s="420">
        <v>93.137981695893032</v>
      </c>
      <c r="O22" s="691">
        <v>735</v>
      </c>
      <c r="P22" s="420">
        <v>99.487672326860988</v>
      </c>
      <c r="Q22" s="691">
        <v>760</v>
      </c>
      <c r="R22" s="710">
        <v>103.00761917541045</v>
      </c>
      <c r="S22" s="419">
        <v>202</v>
      </c>
      <c r="T22" s="420">
        <v>80.387771507708464</v>
      </c>
      <c r="U22" s="419">
        <v>215</v>
      </c>
      <c r="V22" s="420">
        <v>85.433066172876792</v>
      </c>
      <c r="W22" s="419">
        <v>221</v>
      </c>
      <c r="X22" s="420">
        <v>90.68601301611011</v>
      </c>
      <c r="Y22" s="421">
        <v>285</v>
      </c>
      <c r="Z22" s="420">
        <v>117.16967402163323</v>
      </c>
      <c r="AA22" s="421">
        <v>237</v>
      </c>
      <c r="AB22" s="420">
        <v>97.493150797633831</v>
      </c>
      <c r="AC22" s="419">
        <v>211</v>
      </c>
      <c r="AD22" s="420">
        <v>86.210418794688451</v>
      </c>
      <c r="AE22" s="691">
        <v>230</v>
      </c>
      <c r="AF22" s="420">
        <v>94.72583049842261</v>
      </c>
      <c r="AG22" s="419">
        <v>250</v>
      </c>
      <c r="AH22" s="710">
        <v>103.17681410633402</v>
      </c>
      <c r="AI22" s="725">
        <v>48</v>
      </c>
      <c r="AJ22" s="420">
        <v>72.915084308066227</v>
      </c>
      <c r="AK22" s="419">
        <v>40</v>
      </c>
      <c r="AL22" s="420">
        <v>60.916179337231966</v>
      </c>
      <c r="AM22" s="419">
        <v>44</v>
      </c>
      <c r="AN22" s="420">
        <v>66.619225702908537</v>
      </c>
      <c r="AO22" s="421">
        <v>78</v>
      </c>
      <c r="AP22" s="420">
        <v>117.22096151245097</v>
      </c>
      <c r="AQ22" s="421">
        <v>66</v>
      </c>
      <c r="AR22" s="420">
        <v>98.417858367754732</v>
      </c>
      <c r="AS22" s="420">
        <v>63</v>
      </c>
      <c r="AT22" s="420">
        <v>93.857545103764735</v>
      </c>
      <c r="AU22" s="691">
        <v>70</v>
      </c>
      <c r="AV22" s="420">
        <v>103.83599845729373</v>
      </c>
      <c r="AW22" s="419">
        <v>59</v>
      </c>
      <c r="AX22" s="710">
        <v>87.354347729527248</v>
      </c>
      <c r="AY22" s="725">
        <v>54</v>
      </c>
      <c r="AZ22" s="420">
        <v>62.995065386544724</v>
      </c>
      <c r="BA22" s="419">
        <v>64</v>
      </c>
      <c r="BB22" s="420">
        <v>74.605987130467227</v>
      </c>
      <c r="BC22" s="419">
        <v>66</v>
      </c>
      <c r="BD22" s="420">
        <v>78.821969832682456</v>
      </c>
      <c r="BE22" s="419">
        <v>101</v>
      </c>
      <c r="BF22" s="420">
        <v>121.32277865199582</v>
      </c>
      <c r="BG22" s="419">
        <v>78</v>
      </c>
      <c r="BH22" s="420">
        <v>93.95100093951001</v>
      </c>
      <c r="BI22" s="419">
        <v>98</v>
      </c>
      <c r="BJ22" s="420">
        <v>11.853643785908679</v>
      </c>
      <c r="BK22" s="691">
        <v>105</v>
      </c>
      <c r="BL22" s="420">
        <v>127.55876814675334</v>
      </c>
      <c r="BM22" s="419">
        <v>101</v>
      </c>
      <c r="BN22" s="710">
        <v>122.90020138597355</v>
      </c>
      <c r="BO22" s="725">
        <v>44</v>
      </c>
      <c r="BP22" s="420">
        <v>48.325626860262055</v>
      </c>
      <c r="BQ22" s="419">
        <v>63</v>
      </c>
      <c r="BR22" s="420">
        <v>69.290160797166806</v>
      </c>
      <c r="BS22" s="419">
        <v>75</v>
      </c>
      <c r="BT22" s="420">
        <v>84.038321474592408</v>
      </c>
      <c r="BU22" s="419">
        <v>98</v>
      </c>
      <c r="BV22" s="420">
        <v>109.81991774712283</v>
      </c>
      <c r="BW22" s="419">
        <v>99</v>
      </c>
      <c r="BX22" s="420">
        <v>110.84488434064089</v>
      </c>
      <c r="BY22" s="419">
        <v>97</v>
      </c>
      <c r="BZ22" s="420">
        <v>108.52175469608315</v>
      </c>
      <c r="CA22" s="691">
        <v>99</v>
      </c>
      <c r="CB22" s="420">
        <v>110.95047574219143</v>
      </c>
      <c r="CC22" s="419">
        <v>101</v>
      </c>
      <c r="CD22" s="710">
        <v>113.34496709068159</v>
      </c>
      <c r="CE22" s="725">
        <v>56</v>
      </c>
      <c r="CF22" s="420">
        <v>112.25144323284157</v>
      </c>
      <c r="CG22" s="419">
        <v>69</v>
      </c>
      <c r="CH22" s="420">
        <v>138.27655310621242</v>
      </c>
      <c r="CI22" s="419">
        <v>58</v>
      </c>
      <c r="CJ22" s="490">
        <v>117.53500719395302</v>
      </c>
      <c r="CK22" s="419">
        <v>54</v>
      </c>
      <c r="CL22" s="420">
        <v>109.80519744601244</v>
      </c>
      <c r="CM22" s="419">
        <v>56</v>
      </c>
      <c r="CN22" s="420">
        <v>114.22044545973729</v>
      </c>
      <c r="CO22" s="419">
        <v>67</v>
      </c>
      <c r="CP22" s="420">
        <v>136.86317767700291</v>
      </c>
      <c r="CQ22" s="419">
        <v>67</v>
      </c>
      <c r="CR22" s="420">
        <v>137.56570302233905</v>
      </c>
      <c r="CS22" s="419">
        <v>60</v>
      </c>
      <c r="CT22" s="710">
        <v>123.46822236626849</v>
      </c>
      <c r="CU22" s="725">
        <v>58</v>
      </c>
      <c r="CV22" s="420">
        <v>74.927656056221579</v>
      </c>
      <c r="CW22" s="419">
        <v>76</v>
      </c>
      <c r="CX22" s="420">
        <v>98.036686360001028</v>
      </c>
      <c r="CY22" s="419">
        <v>63</v>
      </c>
      <c r="CZ22" s="420">
        <v>83.889266168657372</v>
      </c>
      <c r="DA22" s="419">
        <v>66</v>
      </c>
      <c r="DB22" s="420">
        <v>88.405486498071156</v>
      </c>
      <c r="DC22" s="419">
        <v>74</v>
      </c>
      <c r="DD22" s="420">
        <v>99.708957637167174</v>
      </c>
      <c r="DE22" s="419">
        <v>45</v>
      </c>
      <c r="DF22" s="420">
        <v>60.976435995067682</v>
      </c>
      <c r="DG22" s="691">
        <v>52</v>
      </c>
      <c r="DH22" s="876">
        <v>70.954889064759982</v>
      </c>
      <c r="DI22" s="691">
        <v>66</v>
      </c>
      <c r="DJ22" s="736">
        <v>90.395480225988706</v>
      </c>
      <c r="DK22" s="725">
        <v>17</v>
      </c>
      <c r="DL22" s="420">
        <v>58.14947836497349</v>
      </c>
      <c r="DM22" s="419">
        <v>28</v>
      </c>
      <c r="DN22" s="420">
        <v>96.064775105499706</v>
      </c>
      <c r="DO22" s="419">
        <v>43</v>
      </c>
      <c r="DP22" s="420">
        <v>147.4673342707226</v>
      </c>
      <c r="DQ22" s="419">
        <v>34</v>
      </c>
      <c r="DR22" s="420">
        <v>116.39052444201013</v>
      </c>
      <c r="DS22" s="419">
        <v>17</v>
      </c>
      <c r="DT22" s="420">
        <v>57.817229534401257</v>
      </c>
      <c r="DU22" s="419">
        <v>33</v>
      </c>
      <c r="DV22" s="420">
        <v>112.03150461705596</v>
      </c>
      <c r="DW22" s="691">
        <v>22</v>
      </c>
      <c r="DX22" s="876">
        <v>74.457643754019017</v>
      </c>
      <c r="DY22" s="691">
        <v>22</v>
      </c>
      <c r="DZ22" s="736">
        <v>74.393439851213117</v>
      </c>
      <c r="EA22" s="725">
        <v>12</v>
      </c>
      <c r="EB22" s="420">
        <v>55.279159756771698</v>
      </c>
      <c r="EC22" s="419">
        <v>11</v>
      </c>
      <c r="ED22" s="420">
        <v>50.693580349324854</v>
      </c>
      <c r="EE22" s="419">
        <v>10</v>
      </c>
      <c r="EF22" s="420">
        <v>46.277014207043365</v>
      </c>
      <c r="EG22" s="419">
        <v>15</v>
      </c>
      <c r="EH22" s="420">
        <v>69.489483924766049</v>
      </c>
      <c r="EI22" s="419">
        <v>22</v>
      </c>
      <c r="EJ22" s="420">
        <v>102.2685013015991</v>
      </c>
      <c r="EK22" s="419">
        <v>15</v>
      </c>
      <c r="EL22" s="876">
        <v>69.521690767519473</v>
      </c>
      <c r="EM22" s="691">
        <v>22</v>
      </c>
      <c r="EN22" s="876">
        <v>102.6263003218734</v>
      </c>
      <c r="EO22" s="691">
        <v>28</v>
      </c>
      <c r="EP22" s="736">
        <v>130.90229079008884</v>
      </c>
      <c r="EQ22" s="725">
        <v>11</v>
      </c>
      <c r="ER22" s="420">
        <v>44.584954604409859</v>
      </c>
      <c r="ES22" s="419">
        <v>18</v>
      </c>
      <c r="ET22" s="420">
        <v>73.164783350947076</v>
      </c>
      <c r="EU22" s="419">
        <v>14</v>
      </c>
      <c r="EV22" s="420">
        <v>57.689137959452779</v>
      </c>
      <c r="EW22" s="419">
        <v>17</v>
      </c>
      <c r="EX22" s="420">
        <v>69.996294313830447</v>
      </c>
      <c r="EY22" s="419">
        <v>28</v>
      </c>
      <c r="EZ22" s="420">
        <v>115.06061228682967</v>
      </c>
      <c r="FA22" s="419">
        <v>15</v>
      </c>
      <c r="FB22" s="420">
        <v>61.566245279921198</v>
      </c>
      <c r="FC22" s="691">
        <v>19</v>
      </c>
      <c r="FD22" s="876">
        <v>78.169999177157905</v>
      </c>
      <c r="FE22" s="691">
        <v>25</v>
      </c>
      <c r="FF22" s="736">
        <v>102.77069801858094</v>
      </c>
      <c r="FG22" s="709">
        <v>12</v>
      </c>
      <c r="FH22" s="420">
        <v>44.858136144443201</v>
      </c>
      <c r="FI22" s="419">
        <v>22</v>
      </c>
      <c r="FJ22" s="420">
        <v>82.393917830792859</v>
      </c>
      <c r="FK22" s="419">
        <v>20</v>
      </c>
      <c r="FL22" s="420">
        <v>74.903561664357142</v>
      </c>
      <c r="FM22" s="419">
        <v>40</v>
      </c>
      <c r="FN22" s="420">
        <v>149.24816238200066</v>
      </c>
      <c r="FO22" s="419">
        <v>27</v>
      </c>
      <c r="FP22" s="420">
        <v>100.4165426956263</v>
      </c>
      <c r="FQ22" s="419">
        <v>24</v>
      </c>
      <c r="FR22" s="420">
        <v>88.902059564379911</v>
      </c>
      <c r="FS22" s="691">
        <v>22</v>
      </c>
      <c r="FT22" s="876">
        <v>81.372984169255815</v>
      </c>
      <c r="FU22" s="691">
        <v>21</v>
      </c>
      <c r="FV22" s="736">
        <v>77.585251413159938</v>
      </c>
      <c r="FW22" s="419">
        <v>25</v>
      </c>
      <c r="FX22" s="420">
        <v>72.619531749259281</v>
      </c>
      <c r="FY22" s="419">
        <v>22</v>
      </c>
      <c r="FZ22" s="420">
        <v>63.855106957304152</v>
      </c>
      <c r="GA22" s="419">
        <v>25</v>
      </c>
      <c r="GB22" s="420">
        <v>75.428433502293018</v>
      </c>
      <c r="GC22" s="419">
        <v>13</v>
      </c>
      <c r="GD22" s="420">
        <v>39.314119817340554</v>
      </c>
      <c r="GE22" s="419">
        <v>29</v>
      </c>
      <c r="GF22" s="420">
        <v>87.828220115690968</v>
      </c>
      <c r="GG22" s="747">
        <v>23</v>
      </c>
      <c r="GH22" s="885">
        <v>70.049339099713706</v>
      </c>
      <c r="GI22" s="898">
        <v>27</v>
      </c>
      <c r="GJ22" s="1059">
        <v>82.556184069714106</v>
      </c>
      <c r="GK22" s="747">
        <v>27</v>
      </c>
      <c r="GL22" s="1073">
        <v>82.534733366958591</v>
      </c>
    </row>
    <row r="23" spans="1:194" s="50" customFormat="1" ht="20.100000000000001" customHeight="1">
      <c r="A23" s="207" t="s">
        <v>94</v>
      </c>
      <c r="B23" s="232"/>
      <c r="C23" s="707">
        <v>376</v>
      </c>
      <c r="D23" s="49">
        <v>49.606184941356517</v>
      </c>
      <c r="E23" s="233">
        <v>447</v>
      </c>
      <c r="F23" s="49">
        <v>58.96980930456521</v>
      </c>
      <c r="G23" s="233">
        <v>485</v>
      </c>
      <c r="H23" s="49">
        <v>65.359477124183002</v>
      </c>
      <c r="I23" s="233">
        <v>667</v>
      </c>
      <c r="J23" s="49">
        <v>90.007300442209782</v>
      </c>
      <c r="K23" s="233">
        <v>613</v>
      </c>
      <c r="L23" s="49">
        <v>82.738104878983719</v>
      </c>
      <c r="M23" s="690">
        <v>589</v>
      </c>
      <c r="N23" s="49">
        <v>79.389683384777129</v>
      </c>
      <c r="O23" s="690">
        <v>624</v>
      </c>
      <c r="P23" s="49">
        <v>84.463003444845256</v>
      </c>
      <c r="Q23" s="690">
        <v>643</v>
      </c>
      <c r="R23" s="708">
        <v>87.149867276038052</v>
      </c>
      <c r="S23" s="51">
        <v>140</v>
      </c>
      <c r="T23" s="49">
        <v>55.714297084550424</v>
      </c>
      <c r="U23" s="51">
        <v>150</v>
      </c>
      <c r="V23" s="49">
        <v>59.604464771774502</v>
      </c>
      <c r="W23" s="51">
        <v>174</v>
      </c>
      <c r="X23" s="49">
        <v>71.399847352050486</v>
      </c>
      <c r="Y23" s="233">
        <v>239</v>
      </c>
      <c r="Z23" s="49">
        <v>98.258077512878387</v>
      </c>
      <c r="AA23" s="233">
        <v>192</v>
      </c>
      <c r="AB23" s="49">
        <v>78.981793051247664</v>
      </c>
      <c r="AC23" s="51">
        <v>186</v>
      </c>
      <c r="AD23" s="49">
        <v>75.995914198161387</v>
      </c>
      <c r="AE23" s="690">
        <v>198</v>
      </c>
      <c r="AF23" s="49">
        <v>81.546584516033377</v>
      </c>
      <c r="AG23" s="51">
        <v>213</v>
      </c>
      <c r="AH23" s="708">
        <v>87.906645618596585</v>
      </c>
      <c r="AI23" s="724">
        <v>32</v>
      </c>
      <c r="AJ23" s="49">
        <v>48.610056205377489</v>
      </c>
      <c r="AK23" s="51">
        <v>28</v>
      </c>
      <c r="AL23" s="49">
        <v>42.641325536062375</v>
      </c>
      <c r="AM23" s="51">
        <v>38</v>
      </c>
      <c r="AN23" s="49">
        <v>57.534785834330101</v>
      </c>
      <c r="AO23" s="233">
        <v>69</v>
      </c>
      <c r="AP23" s="49">
        <v>103.69546595332201</v>
      </c>
      <c r="AQ23" s="233">
        <v>57</v>
      </c>
      <c r="AR23" s="49">
        <v>84.997241317606367</v>
      </c>
      <c r="AS23" s="49">
        <v>54</v>
      </c>
      <c r="AT23" s="49">
        <v>80.449324374655475</v>
      </c>
      <c r="AU23" s="690">
        <v>61</v>
      </c>
      <c r="AV23" s="49">
        <v>90.485655798498826</v>
      </c>
      <c r="AW23" s="51">
        <v>49</v>
      </c>
      <c r="AX23" s="708">
        <v>72.548526080454835</v>
      </c>
      <c r="AY23" s="724">
        <v>38</v>
      </c>
      <c r="AZ23" s="49">
        <v>44.32986082756851</v>
      </c>
      <c r="BA23" s="51">
        <v>39</v>
      </c>
      <c r="BB23" s="49">
        <v>45.463023407628462</v>
      </c>
      <c r="BC23" s="51">
        <v>52</v>
      </c>
      <c r="BD23" s="49">
        <v>62.102158049992241</v>
      </c>
      <c r="BE23" s="51">
        <v>83</v>
      </c>
      <c r="BF23" s="49">
        <v>99.700897308075767</v>
      </c>
      <c r="BG23" s="51">
        <v>66</v>
      </c>
      <c r="BH23" s="49">
        <v>79.497000794970006</v>
      </c>
      <c r="BI23" s="51">
        <v>86</v>
      </c>
      <c r="BJ23" s="49">
        <v>10.402177199879045</v>
      </c>
      <c r="BK23" s="690">
        <v>87</v>
      </c>
      <c r="BL23" s="49">
        <v>105.69155075016702</v>
      </c>
      <c r="BM23" s="51">
        <v>86</v>
      </c>
      <c r="BN23" s="708">
        <v>104.64769622964086</v>
      </c>
      <c r="BO23" s="724">
        <v>34</v>
      </c>
      <c r="BP23" s="49">
        <v>37.342529846566137</v>
      </c>
      <c r="BQ23" s="51">
        <v>45</v>
      </c>
      <c r="BR23" s="49">
        <v>49.492971997976291</v>
      </c>
      <c r="BS23" s="51">
        <v>55</v>
      </c>
      <c r="BT23" s="49">
        <v>61.628102414701104</v>
      </c>
      <c r="BU23" s="51">
        <v>81</v>
      </c>
      <c r="BV23" s="49">
        <v>90.769523852213766</v>
      </c>
      <c r="BW23" s="51">
        <v>88</v>
      </c>
      <c r="BX23" s="49">
        <v>98.528786080569674</v>
      </c>
      <c r="BY23" s="51">
        <v>79</v>
      </c>
      <c r="BZ23" s="49">
        <v>88.383697123614112</v>
      </c>
      <c r="CA23" s="690">
        <v>85</v>
      </c>
      <c r="CB23" s="49">
        <v>95.260509475618917</v>
      </c>
      <c r="CC23" s="51">
        <v>81</v>
      </c>
      <c r="CD23" s="708">
        <v>90.900419151932752</v>
      </c>
      <c r="CE23" s="724">
        <v>40</v>
      </c>
      <c r="CF23" s="49">
        <v>80.179602309172552</v>
      </c>
      <c r="CG23" s="51">
        <v>54</v>
      </c>
      <c r="CH23" s="49">
        <v>108.21643286573146</v>
      </c>
      <c r="CI23" s="51">
        <v>44</v>
      </c>
      <c r="CJ23" s="489">
        <v>89.164488216102299</v>
      </c>
      <c r="CK23" s="51">
        <v>49</v>
      </c>
      <c r="CL23" s="49">
        <v>99.638049534344631</v>
      </c>
      <c r="CM23" s="51">
        <v>49</v>
      </c>
      <c r="CN23" s="49">
        <v>99.942889777270139</v>
      </c>
      <c r="CO23" s="51">
        <v>61</v>
      </c>
      <c r="CP23" s="49">
        <v>124.60677370592802</v>
      </c>
      <c r="CQ23" s="51">
        <v>58</v>
      </c>
      <c r="CR23" s="49">
        <v>119.08672798948753</v>
      </c>
      <c r="CS23" s="51">
        <v>53</v>
      </c>
      <c r="CT23" s="708">
        <v>109.06359642353716</v>
      </c>
      <c r="CU23" s="724">
        <v>39</v>
      </c>
      <c r="CV23" s="49">
        <v>50.38238941711451</v>
      </c>
      <c r="CW23" s="51">
        <v>62</v>
      </c>
      <c r="CX23" s="49">
        <v>79.977296767369268</v>
      </c>
      <c r="CY23" s="51">
        <v>45</v>
      </c>
      <c r="CZ23" s="49">
        <v>59.920904406183837</v>
      </c>
      <c r="DA23" s="51">
        <v>55</v>
      </c>
      <c r="DB23" s="49">
        <v>73.671238748392625</v>
      </c>
      <c r="DC23" s="51">
        <v>60</v>
      </c>
      <c r="DD23" s="49">
        <v>80.845100786892317</v>
      </c>
      <c r="DE23" s="51">
        <v>36</v>
      </c>
      <c r="DF23" s="49">
        <v>48.781148796054147</v>
      </c>
      <c r="DG23" s="690">
        <v>43</v>
      </c>
      <c r="DH23" s="875">
        <v>58.674235188166911</v>
      </c>
      <c r="DI23" s="690">
        <v>59</v>
      </c>
      <c r="DJ23" s="735">
        <v>80.808080808080803</v>
      </c>
      <c r="DK23" s="724">
        <v>10</v>
      </c>
      <c r="DL23" s="49">
        <v>34.205575508807932</v>
      </c>
      <c r="DM23" s="51">
        <v>22</v>
      </c>
      <c r="DN23" s="49">
        <v>75.479466154321202</v>
      </c>
      <c r="DO23" s="51">
        <v>31</v>
      </c>
      <c r="DP23" s="49">
        <v>106.31365959052094</v>
      </c>
      <c r="DQ23" s="51">
        <v>25</v>
      </c>
      <c r="DR23" s="49">
        <v>85.581267972066271</v>
      </c>
      <c r="DS23" s="51">
        <v>16</v>
      </c>
      <c r="DT23" s="49">
        <v>54.416216032377648</v>
      </c>
      <c r="DU23" s="51">
        <v>30</v>
      </c>
      <c r="DV23" s="49">
        <v>101.84682237914177</v>
      </c>
      <c r="DW23" s="690">
        <v>17</v>
      </c>
      <c r="DX23" s="875">
        <v>57.535451991741972</v>
      </c>
      <c r="DY23" s="690">
        <v>18</v>
      </c>
      <c r="DZ23" s="735">
        <v>60.867359878265283</v>
      </c>
      <c r="EA23" s="724">
        <v>6</v>
      </c>
      <c r="EB23" s="49">
        <v>27.639579878385849</v>
      </c>
      <c r="EC23" s="51">
        <v>7</v>
      </c>
      <c r="ED23" s="49">
        <v>32.259551131388541</v>
      </c>
      <c r="EE23" s="51">
        <v>5</v>
      </c>
      <c r="EF23" s="49">
        <v>23.138507103521682</v>
      </c>
      <c r="EG23" s="51">
        <v>9</v>
      </c>
      <c r="EH23" s="49">
        <v>41.693690354859633</v>
      </c>
      <c r="EI23" s="51">
        <v>20</v>
      </c>
      <c r="EJ23" s="49">
        <v>92.971364819635554</v>
      </c>
      <c r="EK23" s="51">
        <v>12</v>
      </c>
      <c r="EL23" s="875">
        <v>55.617352614015573</v>
      </c>
      <c r="EM23" s="690">
        <v>18</v>
      </c>
      <c r="EN23" s="875">
        <v>83.966972990623688</v>
      </c>
      <c r="EO23" s="690">
        <v>25</v>
      </c>
      <c r="EP23" s="735">
        <v>116.87704534829358</v>
      </c>
      <c r="EQ23" s="724">
        <v>8</v>
      </c>
      <c r="ER23" s="49">
        <v>32.425421530479895</v>
      </c>
      <c r="ES23" s="51">
        <v>10</v>
      </c>
      <c r="ET23" s="49">
        <v>40.647101861637267</v>
      </c>
      <c r="EU23" s="51">
        <v>6</v>
      </c>
      <c r="EV23" s="49">
        <v>24.723916268336904</v>
      </c>
      <c r="EW23" s="51">
        <v>15</v>
      </c>
      <c r="EX23" s="49">
        <v>61.761436159262153</v>
      </c>
      <c r="EY23" s="51">
        <v>21</v>
      </c>
      <c r="EZ23" s="49">
        <v>86.29545921512225</v>
      </c>
      <c r="FA23" s="51">
        <v>12</v>
      </c>
      <c r="FB23" s="49">
        <v>49.252996223936961</v>
      </c>
      <c r="FC23" s="690">
        <v>15</v>
      </c>
      <c r="FD23" s="875">
        <v>61.713157245124663</v>
      </c>
      <c r="FE23" s="690">
        <v>22</v>
      </c>
      <c r="FF23" s="735">
        <v>90.43821425635123</v>
      </c>
      <c r="FG23" s="707">
        <v>9</v>
      </c>
      <c r="FH23" s="49">
        <v>33.643602108332402</v>
      </c>
      <c r="FI23" s="51">
        <v>15</v>
      </c>
      <c r="FJ23" s="49">
        <v>56.177671248267856</v>
      </c>
      <c r="FK23" s="51">
        <v>16</v>
      </c>
      <c r="FL23" s="49">
        <v>59.922849331485715</v>
      </c>
      <c r="FM23" s="51">
        <v>33</v>
      </c>
      <c r="FN23" s="49">
        <v>123.12973396515055</v>
      </c>
      <c r="FO23" s="51">
        <v>19</v>
      </c>
      <c r="FP23" s="49">
        <v>70.663493008033328</v>
      </c>
      <c r="FQ23" s="51">
        <v>17</v>
      </c>
      <c r="FR23" s="49">
        <v>62.97229219143577</v>
      </c>
      <c r="FS23" s="690">
        <v>19</v>
      </c>
      <c r="FT23" s="875">
        <v>70.276668146175467</v>
      </c>
      <c r="FU23" s="690">
        <v>18</v>
      </c>
      <c r="FV23" s="735">
        <v>66.501644068422792</v>
      </c>
      <c r="FW23" s="51">
        <v>20</v>
      </c>
      <c r="FX23" s="49">
        <v>58.095625399407425</v>
      </c>
      <c r="FY23" s="51">
        <v>15</v>
      </c>
      <c r="FZ23" s="49">
        <v>43.537572925434652</v>
      </c>
      <c r="GA23" s="51">
        <v>19</v>
      </c>
      <c r="GB23" s="49">
        <v>57.325609461742701</v>
      </c>
      <c r="GC23" s="51">
        <v>9</v>
      </c>
      <c r="GD23" s="49">
        <v>27.217467565851152</v>
      </c>
      <c r="GE23" s="51">
        <v>25</v>
      </c>
      <c r="GF23" s="49">
        <v>75.713982858354285</v>
      </c>
      <c r="GG23" s="746">
        <v>16</v>
      </c>
      <c r="GH23" s="884">
        <v>48.729975025887796</v>
      </c>
      <c r="GI23" s="897">
        <v>23</v>
      </c>
      <c r="GJ23" s="1058">
        <v>70.32563828160832</v>
      </c>
      <c r="GK23" s="746">
        <v>19</v>
      </c>
      <c r="GL23" s="1071">
        <v>58.079997554526415</v>
      </c>
    </row>
    <row r="24" spans="1:194" s="50" customFormat="1" ht="20.100000000000001" customHeight="1">
      <c r="A24" s="476" t="s">
        <v>334</v>
      </c>
      <c r="B24" s="232"/>
      <c r="C24" s="707">
        <v>17</v>
      </c>
      <c r="D24" s="49">
        <v>2.2428328297953746</v>
      </c>
      <c r="E24" s="233">
        <v>18</v>
      </c>
      <c r="F24" s="49">
        <v>2.3746231934724249</v>
      </c>
      <c r="G24" s="233">
        <v>9</v>
      </c>
      <c r="H24" s="49">
        <v>1.212856276531231</v>
      </c>
      <c r="I24" s="233">
        <v>11</v>
      </c>
      <c r="J24" s="49">
        <v>1.4843782681623803</v>
      </c>
      <c r="K24" s="233">
        <v>42</v>
      </c>
      <c r="L24" s="49">
        <v>5.6688424223773506</v>
      </c>
      <c r="M24" s="690">
        <v>30</v>
      </c>
      <c r="N24" s="49">
        <v>4.043617150328207</v>
      </c>
      <c r="O24" s="690">
        <v>24</v>
      </c>
      <c r="P24" s="49">
        <v>3.248577055570971</v>
      </c>
      <c r="Q24" s="690">
        <v>26</v>
      </c>
      <c r="R24" s="708">
        <v>3.5239448665272</v>
      </c>
      <c r="S24" s="51">
        <v>5</v>
      </c>
      <c r="T24" s="49">
        <v>1.9897963244482295</v>
      </c>
      <c r="U24" s="51">
        <v>4</v>
      </c>
      <c r="V24" s="49">
        <v>1.5894523939139868</v>
      </c>
      <c r="W24" s="51">
        <v>2</v>
      </c>
      <c r="X24" s="49">
        <v>0.82068790059828145</v>
      </c>
      <c r="Y24" s="233">
        <v>6</v>
      </c>
      <c r="Z24" s="49">
        <v>2.4667299794028046</v>
      </c>
      <c r="AA24" s="233">
        <v>14</v>
      </c>
      <c r="AB24" s="49">
        <v>5.7590890766534759</v>
      </c>
      <c r="AC24" s="51">
        <v>8</v>
      </c>
      <c r="AD24" s="49">
        <v>3.268641470888662</v>
      </c>
      <c r="AE24" s="690">
        <v>7</v>
      </c>
      <c r="AF24" s="49">
        <v>2.8829600586476447</v>
      </c>
      <c r="AG24" s="51">
        <v>5</v>
      </c>
      <c r="AH24" s="708">
        <v>2.0635362821266807</v>
      </c>
      <c r="AI24" s="724">
        <v>1</v>
      </c>
      <c r="AJ24" s="49">
        <v>1.5190642564180465</v>
      </c>
      <c r="AK24" s="51">
        <v>1</v>
      </c>
      <c r="AL24" s="49">
        <v>1.5229044834307992</v>
      </c>
      <c r="AM24" s="51">
        <v>0</v>
      </c>
      <c r="AN24" s="49">
        <v>0</v>
      </c>
      <c r="AO24" s="233">
        <v>1</v>
      </c>
      <c r="AP24" s="49">
        <v>1.5028328399032176</v>
      </c>
      <c r="AQ24" s="233">
        <v>4</v>
      </c>
      <c r="AR24" s="49">
        <v>5.9647186889548323</v>
      </c>
      <c r="AS24" s="49">
        <v>2</v>
      </c>
      <c r="AT24" s="49">
        <v>2.9796046064687216</v>
      </c>
      <c r="AU24" s="690">
        <v>1</v>
      </c>
      <c r="AV24" s="49">
        <v>1.4833714065327677</v>
      </c>
      <c r="AW24" s="51">
        <v>1</v>
      </c>
      <c r="AX24" s="708">
        <v>1.4805821649072415</v>
      </c>
      <c r="AY24" s="724">
        <v>1</v>
      </c>
      <c r="AZ24" s="49">
        <v>1.1665752849360134</v>
      </c>
      <c r="BA24" s="51">
        <v>1</v>
      </c>
      <c r="BB24" s="49">
        <v>1.1657185489135504</v>
      </c>
      <c r="BC24" s="51">
        <v>1</v>
      </c>
      <c r="BD24" s="49">
        <v>1.1942722701921584</v>
      </c>
      <c r="BE24" s="51">
        <v>1</v>
      </c>
      <c r="BF24" s="49">
        <v>1.2012156302177803</v>
      </c>
      <c r="BG24" s="51">
        <v>3</v>
      </c>
      <c r="BH24" s="49">
        <v>3.613500036135</v>
      </c>
      <c r="BI24" s="51">
        <v>2</v>
      </c>
      <c r="BJ24" s="49">
        <v>0.24191109767160568</v>
      </c>
      <c r="BK24" s="690">
        <v>5</v>
      </c>
      <c r="BL24" s="49">
        <v>6.0742270546073014</v>
      </c>
      <c r="BM24" s="51">
        <v>4</v>
      </c>
      <c r="BN24" s="708">
        <v>4.8673347083553891</v>
      </c>
      <c r="BO24" s="724">
        <v>3</v>
      </c>
      <c r="BP24" s="49">
        <v>3.2949291041087765</v>
      </c>
      <c r="BQ24" s="51">
        <v>1</v>
      </c>
      <c r="BR24" s="49">
        <v>1.0998438221772509</v>
      </c>
      <c r="BS24" s="51">
        <v>1</v>
      </c>
      <c r="BT24" s="49">
        <v>1.1205109529945656</v>
      </c>
      <c r="BU24" s="51">
        <v>0</v>
      </c>
      <c r="BV24" s="49">
        <v>0</v>
      </c>
      <c r="BW24" s="51">
        <v>3</v>
      </c>
      <c r="BX24" s="49">
        <v>3.3589358891103296</v>
      </c>
      <c r="BY24" s="51">
        <v>6</v>
      </c>
      <c r="BZ24" s="49">
        <v>6.7126858574896788</v>
      </c>
      <c r="CA24" s="690">
        <v>3</v>
      </c>
      <c r="CB24" s="49">
        <v>3.3621356285512558</v>
      </c>
      <c r="CC24" s="51">
        <v>7</v>
      </c>
      <c r="CD24" s="708">
        <v>7.8555917785620899</v>
      </c>
      <c r="CE24" s="724">
        <v>3</v>
      </c>
      <c r="CF24" s="49">
        <v>6.0134701731879412</v>
      </c>
      <c r="CG24" s="51">
        <v>6</v>
      </c>
      <c r="CH24" s="49">
        <v>12.024048096192384</v>
      </c>
      <c r="CI24" s="51">
        <v>1</v>
      </c>
      <c r="CJ24" s="489">
        <v>2.0264656412750521</v>
      </c>
      <c r="CK24" s="51">
        <v>0</v>
      </c>
      <c r="CL24" s="49">
        <v>0</v>
      </c>
      <c r="CM24" s="51">
        <v>1</v>
      </c>
      <c r="CN24" s="49">
        <v>2.0396508117810228</v>
      </c>
      <c r="CO24" s="51">
        <v>2</v>
      </c>
      <c r="CP24" s="49">
        <v>4.0854679903582953</v>
      </c>
      <c r="CQ24" s="51">
        <v>1</v>
      </c>
      <c r="CR24" s="49">
        <v>2.0532194480946124</v>
      </c>
      <c r="CS24" s="51">
        <v>2</v>
      </c>
      <c r="CT24" s="708">
        <v>4.1156074122089494</v>
      </c>
      <c r="CU24" s="724">
        <v>2</v>
      </c>
      <c r="CV24" s="49">
        <v>2.583712277800744</v>
      </c>
      <c r="CW24" s="51">
        <v>1</v>
      </c>
      <c r="CX24" s="49">
        <v>1.2899563994736978</v>
      </c>
      <c r="CY24" s="51">
        <v>1</v>
      </c>
      <c r="CZ24" s="49">
        <v>1.3315756534707519</v>
      </c>
      <c r="DA24" s="51">
        <v>1</v>
      </c>
      <c r="DB24" s="49">
        <v>1.3394770681525932</v>
      </c>
      <c r="DC24" s="51">
        <v>6</v>
      </c>
      <c r="DD24" s="49">
        <v>8.084510078689231</v>
      </c>
      <c r="DE24" s="51">
        <v>4</v>
      </c>
      <c r="DF24" s="49">
        <v>5.4201276440060164</v>
      </c>
      <c r="DG24" s="690">
        <v>0</v>
      </c>
      <c r="DH24" s="875">
        <v>0</v>
      </c>
      <c r="DI24" s="690">
        <v>1</v>
      </c>
      <c r="DJ24" s="735">
        <v>1.3696284882725562</v>
      </c>
      <c r="DK24" s="724">
        <v>0</v>
      </c>
      <c r="DL24" s="49">
        <v>0</v>
      </c>
      <c r="DM24" s="51">
        <v>0</v>
      </c>
      <c r="DN24" s="49">
        <v>0</v>
      </c>
      <c r="DO24" s="51">
        <v>1</v>
      </c>
      <c r="DP24" s="49">
        <v>3.4294728900168043</v>
      </c>
      <c r="DQ24" s="51">
        <v>1</v>
      </c>
      <c r="DR24" s="49">
        <v>3.4232507188826511</v>
      </c>
      <c r="DS24" s="51">
        <v>0</v>
      </c>
      <c r="DT24" s="49">
        <v>0</v>
      </c>
      <c r="DU24" s="51">
        <v>0</v>
      </c>
      <c r="DV24" s="49">
        <v>0</v>
      </c>
      <c r="DW24" s="690">
        <v>2</v>
      </c>
      <c r="DX24" s="875">
        <v>6.7688767049108201</v>
      </c>
      <c r="DY24" s="690">
        <v>1</v>
      </c>
      <c r="DZ24" s="735">
        <v>3.3815199932369597</v>
      </c>
      <c r="EA24" s="724">
        <v>0</v>
      </c>
      <c r="EB24" s="49">
        <v>0</v>
      </c>
      <c r="EC24" s="51">
        <v>0</v>
      </c>
      <c r="ED24" s="49">
        <v>0</v>
      </c>
      <c r="EE24" s="51">
        <v>1</v>
      </c>
      <c r="EF24" s="49">
        <v>4.6277014207043363</v>
      </c>
      <c r="EG24" s="51">
        <v>1</v>
      </c>
      <c r="EH24" s="49">
        <v>4.6326322616510698</v>
      </c>
      <c r="EI24" s="51">
        <v>1</v>
      </c>
      <c r="EJ24" s="49">
        <v>4.6485682409817777</v>
      </c>
      <c r="EK24" s="51">
        <v>0</v>
      </c>
      <c r="EL24" s="875">
        <v>0</v>
      </c>
      <c r="EM24" s="690">
        <v>2</v>
      </c>
      <c r="EN24" s="875">
        <v>9.3296636656248531</v>
      </c>
      <c r="EO24" s="690">
        <v>2</v>
      </c>
      <c r="EP24" s="735">
        <v>9.3501636278634876</v>
      </c>
      <c r="EQ24" s="724">
        <v>1</v>
      </c>
      <c r="ER24" s="49">
        <v>4.0531776913099868</v>
      </c>
      <c r="ES24" s="51">
        <v>2</v>
      </c>
      <c r="ET24" s="49">
        <v>8.1294203723274538</v>
      </c>
      <c r="EU24" s="51">
        <v>0</v>
      </c>
      <c r="EV24" s="49">
        <v>0</v>
      </c>
      <c r="EW24" s="51">
        <v>0</v>
      </c>
      <c r="EX24" s="49">
        <v>0</v>
      </c>
      <c r="EY24" s="51">
        <v>4</v>
      </c>
      <c r="EZ24" s="49">
        <v>16.437230326689953</v>
      </c>
      <c r="FA24" s="51">
        <v>1</v>
      </c>
      <c r="FB24" s="49">
        <v>4.1044163519947459</v>
      </c>
      <c r="FC24" s="690">
        <v>1</v>
      </c>
      <c r="FD24" s="875">
        <v>4.1142104830083106</v>
      </c>
      <c r="FE24" s="690"/>
      <c r="FF24" s="735">
        <v>0</v>
      </c>
      <c r="FG24" s="707">
        <v>1</v>
      </c>
      <c r="FH24" s="49">
        <v>3.7381780120369332</v>
      </c>
      <c r="FI24" s="51">
        <v>1</v>
      </c>
      <c r="FJ24" s="49">
        <v>3.7451780832178572</v>
      </c>
      <c r="FK24" s="51">
        <v>1</v>
      </c>
      <c r="FL24" s="49">
        <v>3.7451780832178572</v>
      </c>
      <c r="FM24" s="51">
        <v>0</v>
      </c>
      <c r="FN24" s="49">
        <v>0</v>
      </c>
      <c r="FO24" s="51">
        <v>4</v>
      </c>
      <c r="FP24" s="49">
        <v>14.876524843796489</v>
      </c>
      <c r="FQ24" s="51">
        <v>2</v>
      </c>
      <c r="FR24" s="49">
        <v>7.4085049636983253</v>
      </c>
      <c r="FS24" s="690">
        <v>0</v>
      </c>
      <c r="FT24" s="875">
        <v>0</v>
      </c>
      <c r="FU24" s="690"/>
      <c r="FV24" s="735">
        <v>0</v>
      </c>
      <c r="FW24" s="51">
        <v>0</v>
      </c>
      <c r="FX24" s="49">
        <v>0</v>
      </c>
      <c r="FY24" s="51">
        <v>1</v>
      </c>
      <c r="FZ24" s="49">
        <v>2.9025048616956433</v>
      </c>
      <c r="GA24" s="51">
        <v>0</v>
      </c>
      <c r="GB24" s="49">
        <v>0</v>
      </c>
      <c r="GC24" s="51">
        <v>0</v>
      </c>
      <c r="GD24" s="49">
        <v>0</v>
      </c>
      <c r="GE24" s="51">
        <v>2</v>
      </c>
      <c r="GF24" s="49">
        <v>6.0571186286683423</v>
      </c>
      <c r="GG24" s="746">
        <v>3</v>
      </c>
      <c r="GH24" s="884">
        <v>9.1368703173539636</v>
      </c>
      <c r="GI24" s="897">
        <v>2</v>
      </c>
      <c r="GJ24" s="1058">
        <v>6.1152728940528975</v>
      </c>
      <c r="GK24" s="746">
        <v>3</v>
      </c>
      <c r="GL24" s="1071">
        <v>9.170525929662066</v>
      </c>
    </row>
    <row r="25" spans="1:194" s="50" customFormat="1" ht="20.100000000000001" customHeight="1">
      <c r="A25" s="207" t="s">
        <v>333</v>
      </c>
      <c r="B25" s="232"/>
      <c r="C25" s="707">
        <v>53</v>
      </c>
      <c r="D25" s="49">
        <v>6.9923611752444028</v>
      </c>
      <c r="E25" s="233">
        <v>37</v>
      </c>
      <c r="F25" s="49">
        <v>4.8811698976933178</v>
      </c>
      <c r="G25" s="233">
        <v>73</v>
      </c>
      <c r="H25" s="49">
        <v>9.8376120207533191</v>
      </c>
      <c r="I25" s="233">
        <v>47</v>
      </c>
      <c r="J25" s="49">
        <v>6.3423435094210792</v>
      </c>
      <c r="K25" s="233">
        <v>22</v>
      </c>
      <c r="L25" s="49">
        <v>2.9693936498167077</v>
      </c>
      <c r="M25" s="690">
        <v>18</v>
      </c>
      <c r="N25" s="49">
        <v>2.4261702901969242</v>
      </c>
      <c r="O25" s="690">
        <v>17</v>
      </c>
      <c r="P25" s="49">
        <v>2.3010754143627712</v>
      </c>
      <c r="Q25" s="690">
        <v>21</v>
      </c>
      <c r="R25" s="708">
        <v>2.8462631614258154</v>
      </c>
      <c r="S25" s="51">
        <v>18</v>
      </c>
      <c r="T25" s="49">
        <v>7.1632667680136262</v>
      </c>
      <c r="U25" s="51">
        <v>13</v>
      </c>
      <c r="V25" s="49">
        <v>5.1657202802204569</v>
      </c>
      <c r="W25" s="51">
        <v>19</v>
      </c>
      <c r="X25" s="49">
        <v>7.7965350556836741</v>
      </c>
      <c r="Y25" s="233">
        <v>11</v>
      </c>
      <c r="Z25" s="49">
        <v>4.5223382955718083</v>
      </c>
      <c r="AA25" s="233">
        <v>9</v>
      </c>
      <c r="AB25" s="49">
        <v>3.702271549277234</v>
      </c>
      <c r="AC25" s="51">
        <v>5</v>
      </c>
      <c r="AD25" s="49">
        <v>2.042900919305414</v>
      </c>
      <c r="AE25" s="690">
        <v>8</v>
      </c>
      <c r="AF25" s="49">
        <v>3.2948114955973082</v>
      </c>
      <c r="AG25" s="51">
        <v>8</v>
      </c>
      <c r="AH25" s="708">
        <v>3.301658051402689</v>
      </c>
      <c r="AI25" s="724">
        <v>7</v>
      </c>
      <c r="AJ25" s="49">
        <v>10.633449794926326</v>
      </c>
      <c r="AK25" s="51">
        <v>3</v>
      </c>
      <c r="AL25" s="49">
        <v>4.5687134502923978</v>
      </c>
      <c r="AM25" s="51">
        <v>2</v>
      </c>
      <c r="AN25" s="49">
        <v>3.0281466228594787</v>
      </c>
      <c r="AO25" s="233">
        <v>2</v>
      </c>
      <c r="AP25" s="49">
        <v>3.0056656798064352</v>
      </c>
      <c r="AQ25" s="233">
        <v>2</v>
      </c>
      <c r="AR25" s="49">
        <v>2.9823593444774161</v>
      </c>
      <c r="AS25" s="49">
        <v>0</v>
      </c>
      <c r="AT25" s="49">
        <v>0</v>
      </c>
      <c r="AU25" s="690">
        <v>0</v>
      </c>
      <c r="AV25" s="49">
        <v>0</v>
      </c>
      <c r="AW25" s="51">
        <v>1</v>
      </c>
      <c r="AX25" s="708">
        <v>1.4805821649072415</v>
      </c>
      <c r="AY25" s="724">
        <v>6</v>
      </c>
      <c r="AZ25" s="49">
        <v>6.9994517096160802</v>
      </c>
      <c r="BA25" s="51">
        <v>4</v>
      </c>
      <c r="BB25" s="49">
        <v>4.6628741956542017</v>
      </c>
      <c r="BC25" s="51">
        <v>5</v>
      </c>
      <c r="BD25" s="49">
        <v>5.9713613509607919</v>
      </c>
      <c r="BE25" s="51">
        <v>6</v>
      </c>
      <c r="BF25" s="49">
        <v>7.2072937813066824</v>
      </c>
      <c r="BG25" s="51">
        <v>3</v>
      </c>
      <c r="BH25" s="49">
        <v>3.613500036135</v>
      </c>
      <c r="BI25" s="51">
        <v>4</v>
      </c>
      <c r="BJ25" s="49">
        <v>0.48382219534321136</v>
      </c>
      <c r="BK25" s="690">
        <v>3</v>
      </c>
      <c r="BL25" s="49">
        <v>3.6445362327643807</v>
      </c>
      <c r="BM25" s="51">
        <v>1</v>
      </c>
      <c r="BN25" s="708">
        <v>1.2168336770888473</v>
      </c>
      <c r="BO25" s="724">
        <v>4</v>
      </c>
      <c r="BP25" s="49">
        <v>4.3932388054783686</v>
      </c>
      <c r="BQ25" s="51">
        <v>4</v>
      </c>
      <c r="BR25" s="49">
        <v>4.3993752887090034</v>
      </c>
      <c r="BS25" s="51">
        <v>9</v>
      </c>
      <c r="BT25" s="49">
        <v>10.084598576951089</v>
      </c>
      <c r="BU25" s="51">
        <v>9</v>
      </c>
      <c r="BV25" s="49">
        <v>10.085502650245974</v>
      </c>
      <c r="BW25" s="51">
        <v>2</v>
      </c>
      <c r="BX25" s="49">
        <v>2.23929059274022</v>
      </c>
      <c r="BY25" s="51">
        <v>3</v>
      </c>
      <c r="BZ25" s="49">
        <v>3.3563429287448394</v>
      </c>
      <c r="CA25" s="690">
        <v>3</v>
      </c>
      <c r="CB25" s="49">
        <v>3.3621356285512558</v>
      </c>
      <c r="CC25" s="51">
        <v>5</v>
      </c>
      <c r="CD25" s="708">
        <v>5.6111369846872075</v>
      </c>
      <c r="CE25" s="724">
        <v>3</v>
      </c>
      <c r="CF25" s="49">
        <v>6.0134701731879412</v>
      </c>
      <c r="CG25" s="51">
        <v>0</v>
      </c>
      <c r="CH25" s="49">
        <v>0</v>
      </c>
      <c r="CI25" s="51">
        <v>7</v>
      </c>
      <c r="CJ25" s="489">
        <v>14.185259488925364</v>
      </c>
      <c r="CK25" s="51">
        <v>2</v>
      </c>
      <c r="CL25" s="49">
        <v>4.0668591646671279</v>
      </c>
      <c r="CM25" s="51">
        <v>3</v>
      </c>
      <c r="CN25" s="49">
        <v>6.1189524353430693</v>
      </c>
      <c r="CO25" s="51">
        <v>0</v>
      </c>
      <c r="CP25" s="49">
        <v>0</v>
      </c>
      <c r="CQ25" s="51">
        <v>1</v>
      </c>
      <c r="CR25" s="49">
        <v>2.0532194480946124</v>
      </c>
      <c r="CS25" s="51">
        <v>1</v>
      </c>
      <c r="CT25" s="708">
        <v>2.0578037061044747</v>
      </c>
      <c r="CU25" s="724">
        <v>8</v>
      </c>
      <c r="CV25" s="49">
        <v>10.334849111202976</v>
      </c>
      <c r="CW25" s="51">
        <v>3</v>
      </c>
      <c r="CX25" s="49">
        <v>3.8698691984210933</v>
      </c>
      <c r="CY25" s="51">
        <v>11</v>
      </c>
      <c r="CZ25" s="49">
        <v>14.647332188178272</v>
      </c>
      <c r="DA25" s="51">
        <v>6</v>
      </c>
      <c r="DB25" s="49">
        <v>8.0368624089155603</v>
      </c>
      <c r="DC25" s="51">
        <v>1</v>
      </c>
      <c r="DD25" s="49">
        <v>1.3474183464482052</v>
      </c>
      <c r="DE25" s="51">
        <v>3</v>
      </c>
      <c r="DF25" s="49">
        <v>4.0650957330045125</v>
      </c>
      <c r="DG25" s="690">
        <v>1</v>
      </c>
      <c r="DH25" s="875">
        <v>1.3645170973992304</v>
      </c>
      <c r="DI25" s="690">
        <v>2</v>
      </c>
      <c r="DJ25" s="735">
        <v>2.7392569765451125</v>
      </c>
      <c r="DK25" s="724">
        <v>1</v>
      </c>
      <c r="DL25" s="49">
        <v>3.4205575508807935</v>
      </c>
      <c r="DM25" s="51">
        <v>1</v>
      </c>
      <c r="DN25" s="49">
        <v>3.4308848251964181</v>
      </c>
      <c r="DO25" s="51">
        <v>6</v>
      </c>
      <c r="DP25" s="49">
        <v>20.576837340100827</v>
      </c>
      <c r="DQ25" s="51">
        <v>4</v>
      </c>
      <c r="DR25" s="49">
        <v>13.693002875530604</v>
      </c>
      <c r="DS25" s="51">
        <v>0</v>
      </c>
      <c r="DT25" s="49">
        <v>0</v>
      </c>
      <c r="DU25" s="51">
        <v>1</v>
      </c>
      <c r="DV25" s="49">
        <v>3.3948940793047253</v>
      </c>
      <c r="DW25" s="690">
        <v>0</v>
      </c>
      <c r="DX25" s="875">
        <v>0</v>
      </c>
      <c r="DY25" s="690">
        <v>1</v>
      </c>
      <c r="DZ25" s="735">
        <v>3.3815199932369597</v>
      </c>
      <c r="EA25" s="724">
        <v>4</v>
      </c>
      <c r="EB25" s="49">
        <v>18.426386585590567</v>
      </c>
      <c r="EC25" s="51">
        <v>2</v>
      </c>
      <c r="ED25" s="49">
        <v>9.2170146089681548</v>
      </c>
      <c r="EE25" s="51">
        <v>3</v>
      </c>
      <c r="EF25" s="49">
        <v>13.883104262113008</v>
      </c>
      <c r="EG25" s="51">
        <v>2</v>
      </c>
      <c r="EH25" s="49">
        <v>9.2652645233021396</v>
      </c>
      <c r="EI25" s="51">
        <v>1</v>
      </c>
      <c r="EJ25" s="49">
        <v>4.6485682409817777</v>
      </c>
      <c r="EK25" s="51">
        <v>1</v>
      </c>
      <c r="EL25" s="875">
        <v>4.6347793845012975</v>
      </c>
      <c r="EM25" s="690">
        <v>0</v>
      </c>
      <c r="EN25" s="875">
        <v>0</v>
      </c>
      <c r="EO25" s="690"/>
      <c r="EP25" s="735">
        <v>0</v>
      </c>
      <c r="EQ25" s="724">
        <v>1</v>
      </c>
      <c r="ER25" s="49">
        <v>4.0531776913099868</v>
      </c>
      <c r="ES25" s="51">
        <v>2</v>
      </c>
      <c r="ET25" s="49">
        <v>8.1294203723274538</v>
      </c>
      <c r="EU25" s="51">
        <v>7</v>
      </c>
      <c r="EV25" s="49">
        <v>28.84456897972639</v>
      </c>
      <c r="EW25" s="51">
        <v>2</v>
      </c>
      <c r="EX25" s="49">
        <v>8.234858154568288</v>
      </c>
      <c r="EY25" s="51">
        <v>1</v>
      </c>
      <c r="EZ25" s="49">
        <v>4.1093075816724882</v>
      </c>
      <c r="FA25" s="51">
        <v>0</v>
      </c>
      <c r="FB25" s="49">
        <v>0</v>
      </c>
      <c r="FC25" s="690">
        <v>1</v>
      </c>
      <c r="FD25" s="875">
        <v>4.1142104830083106</v>
      </c>
      <c r="FE25" s="690"/>
      <c r="FF25" s="735">
        <v>0</v>
      </c>
      <c r="FG25" s="707">
        <v>0</v>
      </c>
      <c r="FH25" s="49">
        <v>0</v>
      </c>
      <c r="FI25" s="51">
        <v>3</v>
      </c>
      <c r="FJ25" s="49">
        <v>11.23553424965357</v>
      </c>
      <c r="FK25" s="51">
        <v>2</v>
      </c>
      <c r="FL25" s="49">
        <v>7.4903561664357143</v>
      </c>
      <c r="FM25" s="51">
        <v>1</v>
      </c>
      <c r="FN25" s="49">
        <v>3.7312040595500169</v>
      </c>
      <c r="FO25" s="51">
        <v>0</v>
      </c>
      <c r="FP25" s="49">
        <v>0</v>
      </c>
      <c r="FQ25" s="51">
        <v>0</v>
      </c>
      <c r="FR25" s="49">
        <v>0</v>
      </c>
      <c r="FS25" s="690">
        <v>0</v>
      </c>
      <c r="FT25" s="875">
        <v>0</v>
      </c>
      <c r="FU25" s="690">
        <v>1</v>
      </c>
      <c r="FV25" s="735">
        <v>3.6945357815790443</v>
      </c>
      <c r="FW25" s="51">
        <v>1</v>
      </c>
      <c r="FX25" s="49">
        <v>2.9047812699703712</v>
      </c>
      <c r="FY25" s="51">
        <v>2</v>
      </c>
      <c r="FZ25" s="49">
        <v>5.8050097233912865</v>
      </c>
      <c r="GA25" s="51">
        <v>2</v>
      </c>
      <c r="GB25" s="49">
        <v>6.0342746801834419</v>
      </c>
      <c r="GC25" s="51">
        <v>2</v>
      </c>
      <c r="GD25" s="49">
        <v>6.0483261257447003</v>
      </c>
      <c r="GE25" s="51">
        <v>0</v>
      </c>
      <c r="GF25" s="49">
        <v>0</v>
      </c>
      <c r="GG25" s="746">
        <v>1</v>
      </c>
      <c r="GH25" s="884">
        <v>3.0456234391179873</v>
      </c>
      <c r="GI25" s="897">
        <v>0</v>
      </c>
      <c r="GJ25" s="1058">
        <v>0</v>
      </c>
      <c r="GK25" s="746">
        <v>1</v>
      </c>
      <c r="GL25" s="1071">
        <v>3.056841976554022</v>
      </c>
    </row>
    <row r="26" spans="1:194" s="50" customFormat="1" ht="20.100000000000001" customHeight="1">
      <c r="A26" s="1080" t="s">
        <v>335</v>
      </c>
      <c r="B26" s="232"/>
      <c r="C26" s="707">
        <v>43</v>
      </c>
      <c r="D26" s="49">
        <v>5.6730477459530064</v>
      </c>
      <c r="E26" s="233">
        <v>62</v>
      </c>
      <c r="F26" s="49">
        <v>8.1792576664050181</v>
      </c>
      <c r="G26" s="233">
        <v>55</v>
      </c>
      <c r="H26" s="49">
        <v>7.4118994676908567</v>
      </c>
      <c r="I26" s="233">
        <v>0</v>
      </c>
      <c r="J26" s="49">
        <v>0</v>
      </c>
      <c r="K26" s="233">
        <v>0</v>
      </c>
      <c r="L26" s="49">
        <v>0</v>
      </c>
      <c r="M26" s="690">
        <v>0</v>
      </c>
      <c r="N26" s="49">
        <v>0</v>
      </c>
      <c r="O26" s="690">
        <v>0</v>
      </c>
      <c r="P26" s="49">
        <v>0</v>
      </c>
      <c r="Q26" s="690">
        <v>70</v>
      </c>
      <c r="R26" s="708">
        <v>9.4875438714193834</v>
      </c>
      <c r="S26" s="51">
        <v>15</v>
      </c>
      <c r="T26" s="49">
        <v>5.9693889733446888</v>
      </c>
      <c r="U26" s="51">
        <v>29</v>
      </c>
      <c r="V26" s="49">
        <v>11.523529855876404</v>
      </c>
      <c r="W26" s="51">
        <v>0</v>
      </c>
      <c r="X26" s="49">
        <v>0</v>
      </c>
      <c r="Y26" s="233">
        <v>0</v>
      </c>
      <c r="Z26" s="49">
        <v>0</v>
      </c>
      <c r="AA26" s="233">
        <v>0</v>
      </c>
      <c r="AB26" s="49">
        <v>0</v>
      </c>
      <c r="AC26" s="51">
        <v>0</v>
      </c>
      <c r="AD26" s="49">
        <v>0</v>
      </c>
      <c r="AE26" s="690">
        <v>0</v>
      </c>
      <c r="AF26" s="49">
        <v>0</v>
      </c>
      <c r="AG26" s="51">
        <v>24</v>
      </c>
      <c r="AH26" s="708">
        <v>9.904974154208066</v>
      </c>
      <c r="AI26" s="724">
        <v>7</v>
      </c>
      <c r="AJ26" s="49">
        <v>10.633449794926326</v>
      </c>
      <c r="AK26" s="51">
        <v>4</v>
      </c>
      <c r="AL26" s="49">
        <v>6.0916179337231968</v>
      </c>
      <c r="AM26" s="51">
        <v>1</v>
      </c>
      <c r="AN26" s="49">
        <v>1.5140733114297393</v>
      </c>
      <c r="AO26" s="233">
        <v>0</v>
      </c>
      <c r="AP26" s="49">
        <v>0</v>
      </c>
      <c r="AQ26" s="233">
        <v>0</v>
      </c>
      <c r="AR26" s="49">
        <v>0</v>
      </c>
      <c r="AS26" s="49"/>
      <c r="AT26" s="49">
        <v>0</v>
      </c>
      <c r="AU26" s="690">
        <v>0</v>
      </c>
      <c r="AV26" s="49">
        <v>0</v>
      </c>
      <c r="AW26" s="51">
        <v>8</v>
      </c>
      <c r="AX26" s="708">
        <v>11.844657319257932</v>
      </c>
      <c r="AY26" s="724">
        <v>4</v>
      </c>
      <c r="AZ26" s="49">
        <v>4.6663011397440535</v>
      </c>
      <c r="BA26" s="51">
        <v>9</v>
      </c>
      <c r="BB26" s="49">
        <v>10.491466940221953</v>
      </c>
      <c r="BC26" s="51">
        <v>2</v>
      </c>
      <c r="BD26" s="49">
        <v>2.3885445403843168</v>
      </c>
      <c r="BE26" s="51">
        <v>0</v>
      </c>
      <c r="BF26" s="49">
        <v>0</v>
      </c>
      <c r="BG26" s="51">
        <v>0</v>
      </c>
      <c r="BH26" s="49">
        <v>0</v>
      </c>
      <c r="BI26" s="51"/>
      <c r="BJ26" s="49">
        <v>0</v>
      </c>
      <c r="BK26" s="690">
        <v>0</v>
      </c>
      <c r="BL26" s="49">
        <v>0</v>
      </c>
      <c r="BM26" s="51">
        <v>10</v>
      </c>
      <c r="BN26" s="708">
        <v>12.168336770888471</v>
      </c>
      <c r="BO26" s="724">
        <v>2</v>
      </c>
      <c r="BP26" s="49">
        <v>2.1966194027391843</v>
      </c>
      <c r="BQ26" s="51">
        <v>6</v>
      </c>
      <c r="BR26" s="49">
        <v>6.5990629330635047</v>
      </c>
      <c r="BS26" s="51">
        <v>3</v>
      </c>
      <c r="BT26" s="49">
        <v>3.3615328589836966</v>
      </c>
      <c r="BU26" s="51">
        <v>0</v>
      </c>
      <c r="BV26" s="49">
        <v>0</v>
      </c>
      <c r="BW26" s="51">
        <v>0</v>
      </c>
      <c r="BX26" s="49">
        <v>0</v>
      </c>
      <c r="BY26" s="51"/>
      <c r="BZ26" s="49">
        <v>0</v>
      </c>
      <c r="CA26" s="690">
        <v>0</v>
      </c>
      <c r="CB26" s="49">
        <v>0</v>
      </c>
      <c r="CC26" s="51">
        <v>8</v>
      </c>
      <c r="CD26" s="708">
        <v>8.9778191754995316</v>
      </c>
      <c r="CE26" s="724">
        <v>3</v>
      </c>
      <c r="CF26" s="49">
        <v>6.0134701731879412</v>
      </c>
      <c r="CG26" s="51">
        <v>2</v>
      </c>
      <c r="CH26" s="49">
        <v>4.0080160320641278</v>
      </c>
      <c r="CI26" s="51">
        <v>4</v>
      </c>
      <c r="CJ26" s="489">
        <v>8.1058625651002085</v>
      </c>
      <c r="CK26" s="51">
        <v>0</v>
      </c>
      <c r="CL26" s="49">
        <v>0</v>
      </c>
      <c r="CM26" s="51">
        <v>0</v>
      </c>
      <c r="CN26" s="49">
        <v>0</v>
      </c>
      <c r="CO26" s="51"/>
      <c r="CP26" s="49">
        <v>0</v>
      </c>
      <c r="CQ26" s="51">
        <v>0</v>
      </c>
      <c r="CR26" s="49">
        <v>0</v>
      </c>
      <c r="CS26" s="51">
        <v>4</v>
      </c>
      <c r="CT26" s="708">
        <v>8.2312148244178989</v>
      </c>
      <c r="CU26" s="724">
        <v>4</v>
      </c>
      <c r="CV26" s="49">
        <v>5.1674245556014879</v>
      </c>
      <c r="CW26" s="51">
        <v>4</v>
      </c>
      <c r="CX26" s="49">
        <v>5.1598255978947911</v>
      </c>
      <c r="CY26" s="51">
        <v>5</v>
      </c>
      <c r="CZ26" s="49">
        <v>6.6578782673537598</v>
      </c>
      <c r="DA26" s="51">
        <v>0</v>
      </c>
      <c r="DB26" s="49">
        <v>0</v>
      </c>
      <c r="DC26" s="51">
        <v>0</v>
      </c>
      <c r="DD26" s="49">
        <v>0</v>
      </c>
      <c r="DE26" s="51"/>
      <c r="DF26" s="49">
        <v>0</v>
      </c>
      <c r="DG26" s="690">
        <v>0</v>
      </c>
      <c r="DH26" s="875">
        <v>0</v>
      </c>
      <c r="DI26" s="690">
        <v>4</v>
      </c>
      <c r="DJ26" s="735">
        <v>5.4785139530902249</v>
      </c>
      <c r="DK26" s="724">
        <v>4</v>
      </c>
      <c r="DL26" s="49">
        <v>13.682230203523174</v>
      </c>
      <c r="DM26" s="51">
        <v>3</v>
      </c>
      <c r="DN26" s="49">
        <v>10.292654475589254</v>
      </c>
      <c r="DO26" s="51">
        <v>6</v>
      </c>
      <c r="DP26" s="49">
        <v>20.576837340100827</v>
      </c>
      <c r="DQ26" s="51">
        <v>0</v>
      </c>
      <c r="DR26" s="49">
        <v>0</v>
      </c>
      <c r="DS26" s="51">
        <v>0</v>
      </c>
      <c r="DT26" s="49">
        <v>0</v>
      </c>
      <c r="DU26" s="51"/>
      <c r="DV26" s="49">
        <v>0</v>
      </c>
      <c r="DW26" s="690">
        <v>0</v>
      </c>
      <c r="DX26" s="875">
        <v>0</v>
      </c>
      <c r="DY26" s="690">
        <v>2</v>
      </c>
      <c r="DZ26" s="735">
        <v>6.7630399864739195</v>
      </c>
      <c r="EA26" s="724">
        <v>1</v>
      </c>
      <c r="EB26" s="49">
        <v>4.6065966463976418</v>
      </c>
      <c r="EC26" s="51">
        <v>1</v>
      </c>
      <c r="ED26" s="49">
        <v>4.6085073044840774</v>
      </c>
      <c r="EE26" s="51">
        <v>7</v>
      </c>
      <c r="EF26" s="49">
        <v>32.39390994493035</v>
      </c>
      <c r="EG26" s="51">
        <v>0</v>
      </c>
      <c r="EH26" s="49">
        <v>0</v>
      </c>
      <c r="EI26" s="51">
        <v>0</v>
      </c>
      <c r="EJ26" s="49">
        <v>0</v>
      </c>
      <c r="EK26" s="51"/>
      <c r="EL26" s="875">
        <v>0</v>
      </c>
      <c r="EM26" s="690">
        <v>0</v>
      </c>
      <c r="EN26" s="875">
        <v>0</v>
      </c>
      <c r="EO26" s="690">
        <v>1</v>
      </c>
      <c r="EP26" s="735">
        <v>4.6750818139317438</v>
      </c>
      <c r="EQ26" s="724">
        <v>0</v>
      </c>
      <c r="ER26" s="49">
        <v>0</v>
      </c>
      <c r="ES26" s="51">
        <v>2</v>
      </c>
      <c r="ET26" s="49">
        <v>8.1294203723274538</v>
      </c>
      <c r="EU26" s="51">
        <v>8</v>
      </c>
      <c r="EV26" s="49">
        <v>32.965221691115872</v>
      </c>
      <c r="EW26" s="51">
        <v>0</v>
      </c>
      <c r="EX26" s="49">
        <v>0</v>
      </c>
      <c r="EY26" s="51">
        <v>0</v>
      </c>
      <c r="EZ26" s="49">
        <v>0</v>
      </c>
      <c r="FA26" s="51"/>
      <c r="FB26" s="49">
        <v>0</v>
      </c>
      <c r="FC26" s="690">
        <v>0</v>
      </c>
      <c r="FD26" s="875">
        <v>0</v>
      </c>
      <c r="FE26" s="690">
        <v>3</v>
      </c>
      <c r="FF26" s="735">
        <v>12.332483762229714</v>
      </c>
      <c r="FG26" s="707">
        <v>2</v>
      </c>
      <c r="FH26" s="49">
        <v>7.4763560240738665</v>
      </c>
      <c r="FI26" s="51">
        <v>1</v>
      </c>
      <c r="FJ26" s="49">
        <v>3.7451780832178572</v>
      </c>
      <c r="FK26" s="51">
        <v>9</v>
      </c>
      <c r="FL26" s="49">
        <v>33.706602748960712</v>
      </c>
      <c r="FM26" s="51">
        <v>0</v>
      </c>
      <c r="FN26" s="49">
        <v>0</v>
      </c>
      <c r="FO26" s="51">
        <v>0</v>
      </c>
      <c r="FP26" s="49">
        <v>0</v>
      </c>
      <c r="FQ26" s="51"/>
      <c r="FR26" s="49">
        <v>0</v>
      </c>
      <c r="FS26" s="690">
        <v>0</v>
      </c>
      <c r="FT26" s="875">
        <v>0</v>
      </c>
      <c r="FU26" s="690">
        <v>2</v>
      </c>
      <c r="FV26" s="735">
        <v>7.3890715631580886</v>
      </c>
      <c r="FW26" s="51">
        <v>1</v>
      </c>
      <c r="FX26" s="49">
        <v>2.9047812699703712</v>
      </c>
      <c r="FY26" s="51">
        <v>1</v>
      </c>
      <c r="FZ26" s="49">
        <v>2.9025048616956433</v>
      </c>
      <c r="GA26" s="51">
        <v>10</v>
      </c>
      <c r="GB26" s="49">
        <v>30.171373400917211</v>
      </c>
      <c r="GC26" s="51">
        <v>0</v>
      </c>
      <c r="GD26" s="49">
        <v>0</v>
      </c>
      <c r="GE26" s="51">
        <v>0</v>
      </c>
      <c r="GF26" s="49">
        <v>0</v>
      </c>
      <c r="GG26" s="746"/>
      <c r="GH26" s="884">
        <v>0</v>
      </c>
      <c r="GI26" s="897">
        <v>0</v>
      </c>
      <c r="GJ26" s="1058">
        <v>0</v>
      </c>
      <c r="GK26" s="746">
        <v>4</v>
      </c>
      <c r="GL26" s="1071">
        <v>12.227367906216088</v>
      </c>
    </row>
    <row r="27" spans="1:194" s="422" customFormat="1" ht="20.100000000000001" customHeight="1">
      <c r="A27" s="459" t="s">
        <v>303</v>
      </c>
      <c r="B27" s="418"/>
      <c r="C27" s="709">
        <v>676</v>
      </c>
      <c r="D27" s="420">
        <v>89.185587820098419</v>
      </c>
      <c r="E27" s="421">
        <v>703</v>
      </c>
      <c r="F27" s="420">
        <v>92.742228056173033</v>
      </c>
      <c r="G27" s="421">
        <v>637</v>
      </c>
      <c r="H27" s="420">
        <v>85.843272016710458</v>
      </c>
      <c r="I27" s="421">
        <v>689</v>
      </c>
      <c r="J27" s="420">
        <v>92.976056978534544</v>
      </c>
      <c r="K27" s="421">
        <v>580</v>
      </c>
      <c r="L27" s="420">
        <v>78.284014404258642</v>
      </c>
      <c r="M27" s="691">
        <v>557</v>
      </c>
      <c r="N27" s="420">
        <v>75.07649175776038</v>
      </c>
      <c r="O27" s="691">
        <v>597</v>
      </c>
      <c r="P27" s="420">
        <v>80.808354257327906</v>
      </c>
      <c r="Q27" s="691">
        <v>538</v>
      </c>
      <c r="R27" s="710">
        <v>72.918551468908973</v>
      </c>
      <c r="S27" s="419">
        <v>224</v>
      </c>
      <c r="T27" s="420">
        <v>89.142875335280678</v>
      </c>
      <c r="U27" s="419">
        <v>221</v>
      </c>
      <c r="V27" s="420">
        <v>87.817244763747766</v>
      </c>
      <c r="W27" s="419">
        <v>192</v>
      </c>
      <c r="X27" s="420">
        <v>78.786038457435026</v>
      </c>
      <c r="Y27" s="421">
        <v>200</v>
      </c>
      <c r="Z27" s="420">
        <v>82.224332646760161</v>
      </c>
      <c r="AA27" s="421">
        <v>178</v>
      </c>
      <c r="AB27" s="420">
        <v>73.222703974594197</v>
      </c>
      <c r="AC27" s="419">
        <v>190</v>
      </c>
      <c r="AD27" s="420">
        <v>77.63023493360572</v>
      </c>
      <c r="AE27" s="691">
        <v>173</v>
      </c>
      <c r="AF27" s="420">
        <v>71.250298592291784</v>
      </c>
      <c r="AG27" s="419">
        <v>174</v>
      </c>
      <c r="AH27" s="710">
        <v>71.811062618008478</v>
      </c>
      <c r="AI27" s="725">
        <v>54</v>
      </c>
      <c r="AJ27" s="420">
        <v>82.029469846574514</v>
      </c>
      <c r="AK27" s="419">
        <v>49</v>
      </c>
      <c r="AL27" s="420">
        <v>74.622319688109158</v>
      </c>
      <c r="AM27" s="419">
        <v>45</v>
      </c>
      <c r="AN27" s="420">
        <v>68.133299014338277</v>
      </c>
      <c r="AO27" s="421">
        <v>46</v>
      </c>
      <c r="AP27" s="420">
        <v>69.130310635548014</v>
      </c>
      <c r="AQ27" s="421">
        <v>37</v>
      </c>
      <c r="AR27" s="420">
        <v>55.173647872832198</v>
      </c>
      <c r="AS27" s="420">
        <v>37</v>
      </c>
      <c r="AT27" s="420">
        <v>55.122685219671354</v>
      </c>
      <c r="AU27" s="691">
        <v>42</v>
      </c>
      <c r="AV27" s="420">
        <v>62.301599074376242</v>
      </c>
      <c r="AW27" s="419">
        <v>40</v>
      </c>
      <c r="AX27" s="710">
        <v>59.223286596289661</v>
      </c>
      <c r="AY27" s="725">
        <v>73</v>
      </c>
      <c r="AZ27" s="420">
        <v>85.159995800328971</v>
      </c>
      <c r="BA27" s="419">
        <v>90</v>
      </c>
      <c r="BB27" s="420">
        <v>104.91466940221953</v>
      </c>
      <c r="BC27" s="419">
        <v>79</v>
      </c>
      <c r="BD27" s="420">
        <v>94.347509345180512</v>
      </c>
      <c r="BE27" s="419">
        <v>107</v>
      </c>
      <c r="BF27" s="420">
        <v>128.53007243330251</v>
      </c>
      <c r="BG27" s="419">
        <v>75</v>
      </c>
      <c r="BH27" s="420">
        <v>90.337500903375002</v>
      </c>
      <c r="BI27" s="419">
        <v>69</v>
      </c>
      <c r="BJ27" s="420">
        <v>8.3459328696703974</v>
      </c>
      <c r="BK27" s="691">
        <v>69</v>
      </c>
      <c r="BL27" s="420">
        <v>83.824333353580755</v>
      </c>
      <c r="BM27" s="419">
        <v>61</v>
      </c>
      <c r="BN27" s="710">
        <v>74.226854302419667</v>
      </c>
      <c r="BO27" s="725">
        <v>97</v>
      </c>
      <c r="BP27" s="420">
        <v>106.53604103285045</v>
      </c>
      <c r="BQ27" s="419">
        <v>77</v>
      </c>
      <c r="BR27" s="420">
        <v>84.687974307648318</v>
      </c>
      <c r="BS27" s="419">
        <v>76</v>
      </c>
      <c r="BT27" s="420">
        <v>85.158832427586987</v>
      </c>
      <c r="BU27" s="419">
        <v>65</v>
      </c>
      <c r="BV27" s="420">
        <v>72.839741362887594</v>
      </c>
      <c r="BW27" s="419">
        <v>68</v>
      </c>
      <c r="BX27" s="420">
        <v>76.135880153167477</v>
      </c>
      <c r="BY27" s="419">
        <v>64</v>
      </c>
      <c r="BZ27" s="420">
        <v>71.601982479889912</v>
      </c>
      <c r="CA27" s="691">
        <v>70</v>
      </c>
      <c r="CB27" s="420">
        <v>78.44983133286263</v>
      </c>
      <c r="CC27" s="419">
        <v>71</v>
      </c>
      <c r="CD27" s="710">
        <v>79.678145182558339</v>
      </c>
      <c r="CE27" s="725">
        <v>37</v>
      </c>
      <c r="CF27" s="420">
        <v>74.166132135984611</v>
      </c>
      <c r="CG27" s="419">
        <v>59</v>
      </c>
      <c r="CH27" s="420">
        <v>118.23647294589178</v>
      </c>
      <c r="CI27" s="419">
        <v>45</v>
      </c>
      <c r="CJ27" s="490">
        <v>91.190953857377352</v>
      </c>
      <c r="CK27" s="419">
        <v>35</v>
      </c>
      <c r="CL27" s="420">
        <v>71.170035381674737</v>
      </c>
      <c r="CM27" s="419">
        <v>40</v>
      </c>
      <c r="CN27" s="420">
        <v>81.586032471240927</v>
      </c>
      <c r="CO27" s="419">
        <v>18</v>
      </c>
      <c r="CP27" s="420">
        <v>36.769211913224659</v>
      </c>
      <c r="CQ27" s="419">
        <v>34</v>
      </c>
      <c r="CR27" s="420">
        <v>69.80946123521683</v>
      </c>
      <c r="CS27" s="419">
        <v>34</v>
      </c>
      <c r="CT27" s="710">
        <v>69.965326007552136</v>
      </c>
      <c r="CU27" s="725">
        <v>85</v>
      </c>
      <c r="CV27" s="420">
        <v>109.80777180653162</v>
      </c>
      <c r="CW27" s="419">
        <v>103</v>
      </c>
      <c r="CX27" s="420">
        <v>132.86550914579087</v>
      </c>
      <c r="CY27" s="419">
        <v>94</v>
      </c>
      <c r="CZ27" s="420">
        <v>125.16811142625069</v>
      </c>
      <c r="DA27" s="419">
        <v>126</v>
      </c>
      <c r="DB27" s="420">
        <v>168.77411058722674</v>
      </c>
      <c r="DC27" s="419">
        <v>79</v>
      </c>
      <c r="DD27" s="420">
        <v>106.4460493694082</v>
      </c>
      <c r="DE27" s="419">
        <v>74</v>
      </c>
      <c r="DF27" s="420">
        <v>100.2723614141113</v>
      </c>
      <c r="DG27" s="691">
        <v>106</v>
      </c>
      <c r="DH27" s="876">
        <v>144.63881232431842</v>
      </c>
      <c r="DI27" s="691">
        <v>66</v>
      </c>
      <c r="DJ27" s="736">
        <v>90.395480225988706</v>
      </c>
      <c r="DK27" s="725">
        <v>18</v>
      </c>
      <c r="DL27" s="420">
        <v>61.570035915854284</v>
      </c>
      <c r="DM27" s="419">
        <v>17</v>
      </c>
      <c r="DN27" s="420">
        <v>58.325042028339105</v>
      </c>
      <c r="DO27" s="419">
        <v>15</v>
      </c>
      <c r="DP27" s="420">
        <v>51.442093350252065</v>
      </c>
      <c r="DQ27" s="419">
        <v>12</v>
      </c>
      <c r="DR27" s="420">
        <v>41.079008626591815</v>
      </c>
      <c r="DS27" s="419">
        <v>17</v>
      </c>
      <c r="DT27" s="420">
        <v>57.817229534401257</v>
      </c>
      <c r="DU27" s="419">
        <v>18</v>
      </c>
      <c r="DV27" s="420">
        <v>61.108093427485059</v>
      </c>
      <c r="DW27" s="691">
        <v>14</v>
      </c>
      <c r="DX27" s="876">
        <v>47.382136934375744</v>
      </c>
      <c r="DY27" s="691">
        <v>19</v>
      </c>
      <c r="DZ27" s="736">
        <v>64.24887987150224</v>
      </c>
      <c r="EA27" s="725">
        <v>27</v>
      </c>
      <c r="EB27" s="420">
        <v>124.37810945273633</v>
      </c>
      <c r="EC27" s="419">
        <v>19</v>
      </c>
      <c r="ED27" s="420">
        <v>87.561638785197474</v>
      </c>
      <c r="EE27" s="419">
        <v>21</v>
      </c>
      <c r="EF27" s="420">
        <v>97.181729834791057</v>
      </c>
      <c r="EG27" s="419">
        <v>15</v>
      </c>
      <c r="EH27" s="420">
        <v>69.489483924766049</v>
      </c>
      <c r="EI27" s="419">
        <v>24</v>
      </c>
      <c r="EJ27" s="420">
        <v>111.56563778356265</v>
      </c>
      <c r="EK27" s="419">
        <v>24</v>
      </c>
      <c r="EL27" s="876">
        <v>111.23470522803115</v>
      </c>
      <c r="EM27" s="691">
        <v>23</v>
      </c>
      <c r="EN27" s="876">
        <v>107.29113215468583</v>
      </c>
      <c r="EO27" s="691">
        <v>18</v>
      </c>
      <c r="EP27" s="736">
        <v>84.151472650771396</v>
      </c>
      <c r="EQ27" s="725">
        <v>10</v>
      </c>
      <c r="ER27" s="420">
        <v>40.531776913099868</v>
      </c>
      <c r="ES27" s="419">
        <v>13</v>
      </c>
      <c r="ET27" s="420">
        <v>52.841232420128442</v>
      </c>
      <c r="EU27" s="419">
        <v>14</v>
      </c>
      <c r="EV27" s="420">
        <v>57.689137959452779</v>
      </c>
      <c r="EW27" s="419">
        <v>17</v>
      </c>
      <c r="EX27" s="420">
        <v>69.996294313830447</v>
      </c>
      <c r="EY27" s="419">
        <v>17</v>
      </c>
      <c r="EZ27" s="420">
        <v>69.858228888432308</v>
      </c>
      <c r="FA27" s="419">
        <v>13</v>
      </c>
      <c r="FB27" s="420">
        <v>53.357412575931704</v>
      </c>
      <c r="FC27" s="691">
        <v>17</v>
      </c>
      <c r="FD27" s="876">
        <v>69.941578211141291</v>
      </c>
      <c r="FE27" s="691">
        <v>9</v>
      </c>
      <c r="FF27" s="736">
        <v>36.997451286689142</v>
      </c>
      <c r="FG27" s="709">
        <v>22</v>
      </c>
      <c r="FH27" s="420">
        <v>82.239916264812535</v>
      </c>
      <c r="FI27" s="419">
        <v>24</v>
      </c>
      <c r="FJ27" s="420">
        <v>89.884273997228561</v>
      </c>
      <c r="FK27" s="419">
        <v>16</v>
      </c>
      <c r="FL27" s="420">
        <v>59.922849331485715</v>
      </c>
      <c r="FM27" s="419">
        <v>23</v>
      </c>
      <c r="FN27" s="420">
        <v>85.817693369650385</v>
      </c>
      <c r="FO27" s="419">
        <v>14</v>
      </c>
      <c r="FP27" s="420">
        <v>52.06783695328771</v>
      </c>
      <c r="FQ27" s="419">
        <v>14</v>
      </c>
      <c r="FR27" s="420">
        <v>51.859534745888283</v>
      </c>
      <c r="FS27" s="691">
        <v>14</v>
      </c>
      <c r="FT27" s="876">
        <v>51.782808107708249</v>
      </c>
      <c r="FU27" s="691">
        <v>21</v>
      </c>
      <c r="FV27" s="736">
        <v>77.585251413159938</v>
      </c>
      <c r="FW27" s="419">
        <v>29</v>
      </c>
      <c r="FX27" s="420">
        <v>84.238656829140766</v>
      </c>
      <c r="FY27" s="419">
        <v>31</v>
      </c>
      <c r="FZ27" s="420">
        <v>89.977650712564937</v>
      </c>
      <c r="GA27" s="419">
        <v>40</v>
      </c>
      <c r="GB27" s="420">
        <v>120.68549360366885</v>
      </c>
      <c r="GC27" s="419">
        <v>43</v>
      </c>
      <c r="GD27" s="420">
        <v>130.03901170351105</v>
      </c>
      <c r="GE27" s="419">
        <v>31</v>
      </c>
      <c r="GF27" s="420">
        <v>93.885338744359302</v>
      </c>
      <c r="GG27" s="747">
        <v>36</v>
      </c>
      <c r="GH27" s="885">
        <v>109.64244380824753</v>
      </c>
      <c r="GI27" s="898">
        <v>35</v>
      </c>
      <c r="GJ27" s="1059">
        <v>107.01727564592571</v>
      </c>
      <c r="GK27" s="747">
        <v>25</v>
      </c>
      <c r="GL27" s="1073">
        <v>76.421049413850554</v>
      </c>
    </row>
    <row r="28" spans="1:194" s="50" customFormat="1" ht="20.100000000000001" customHeight="1">
      <c r="A28" s="207" t="s">
        <v>91</v>
      </c>
      <c r="B28" s="232"/>
      <c r="C28" s="707">
        <v>406</v>
      </c>
      <c r="D28" s="49">
        <v>53.564125229230712</v>
      </c>
      <c r="E28" s="233">
        <v>472</v>
      </c>
      <c r="F28" s="49">
        <v>62.267897073276913</v>
      </c>
      <c r="G28" s="233">
        <v>394</v>
      </c>
      <c r="H28" s="49">
        <v>53.096152550367229</v>
      </c>
      <c r="I28" s="233">
        <v>517</v>
      </c>
      <c r="J28" s="49">
        <v>69.765778603631873</v>
      </c>
      <c r="K28" s="233">
        <v>389</v>
      </c>
      <c r="L28" s="49">
        <v>52.504278626304512</v>
      </c>
      <c r="M28" s="690">
        <v>359</v>
      </c>
      <c r="N28" s="49">
        <v>48.388618565594214</v>
      </c>
      <c r="O28" s="690">
        <v>424</v>
      </c>
      <c r="P28" s="49">
        <v>57.391527981753818</v>
      </c>
      <c r="Q28" s="690">
        <v>385</v>
      </c>
      <c r="R28" s="708">
        <v>52.181491292806612</v>
      </c>
      <c r="S28" s="51">
        <v>133</v>
      </c>
      <c r="T28" s="49">
        <v>52.928582230322903</v>
      </c>
      <c r="U28" s="51">
        <v>136</v>
      </c>
      <c r="V28" s="49">
        <v>54.041381393075554</v>
      </c>
      <c r="W28" s="51">
        <v>112</v>
      </c>
      <c r="X28" s="49">
        <v>45.958522433503759</v>
      </c>
      <c r="Y28" s="233">
        <v>140</v>
      </c>
      <c r="Z28" s="49">
        <v>57.557032852732107</v>
      </c>
      <c r="AA28" s="233">
        <v>112</v>
      </c>
      <c r="AB28" s="49">
        <v>46.072712613227807</v>
      </c>
      <c r="AC28" s="51">
        <v>134</v>
      </c>
      <c r="AD28" s="49">
        <v>54.749744637385085</v>
      </c>
      <c r="AE28" s="690">
        <v>118</v>
      </c>
      <c r="AF28" s="49">
        <v>48.598469560060295</v>
      </c>
      <c r="AG28" s="51">
        <v>120</v>
      </c>
      <c r="AH28" s="708">
        <v>49.524870771040327</v>
      </c>
      <c r="AI28" s="724">
        <v>32</v>
      </c>
      <c r="AJ28" s="49">
        <v>48.610056205377489</v>
      </c>
      <c r="AK28" s="51">
        <v>37</v>
      </c>
      <c r="AL28" s="49">
        <v>56.347465886939574</v>
      </c>
      <c r="AM28" s="51">
        <v>28</v>
      </c>
      <c r="AN28" s="49">
        <v>42.394052720032704</v>
      </c>
      <c r="AO28" s="233">
        <v>35</v>
      </c>
      <c r="AP28" s="49">
        <v>52.599149396612617</v>
      </c>
      <c r="AQ28" s="233">
        <v>24</v>
      </c>
      <c r="AR28" s="49">
        <v>35.788312133728994</v>
      </c>
      <c r="AS28" s="49">
        <v>21</v>
      </c>
      <c r="AT28" s="49">
        <v>31.285848367921577</v>
      </c>
      <c r="AU28" s="690">
        <v>30</v>
      </c>
      <c r="AV28" s="49">
        <v>44.501142195983029</v>
      </c>
      <c r="AW28" s="51">
        <v>30</v>
      </c>
      <c r="AX28" s="708">
        <v>44.417464947217248</v>
      </c>
      <c r="AY28" s="724">
        <v>40</v>
      </c>
      <c r="AZ28" s="49">
        <v>46.663011397440535</v>
      </c>
      <c r="BA28" s="51">
        <v>63</v>
      </c>
      <c r="BB28" s="49">
        <v>73.440268581553667</v>
      </c>
      <c r="BC28" s="51">
        <v>49</v>
      </c>
      <c r="BD28" s="49">
        <v>58.519341239415759</v>
      </c>
      <c r="BE28" s="51">
        <v>84</v>
      </c>
      <c r="BF28" s="49">
        <v>100.90211293829356</v>
      </c>
      <c r="BG28" s="51">
        <v>50</v>
      </c>
      <c r="BH28" s="49">
        <v>60.225000602249999</v>
      </c>
      <c r="BI28" s="51">
        <v>42</v>
      </c>
      <c r="BJ28" s="49">
        <v>5.0801330511037195</v>
      </c>
      <c r="BK28" s="690">
        <v>50</v>
      </c>
      <c r="BL28" s="49">
        <v>60.742270546073016</v>
      </c>
      <c r="BM28" s="51">
        <v>52</v>
      </c>
      <c r="BN28" s="708">
        <v>63.275351208620052</v>
      </c>
      <c r="BO28" s="724">
        <v>61</v>
      </c>
      <c r="BP28" s="49">
        <v>66.996891783545124</v>
      </c>
      <c r="BQ28" s="51">
        <v>50</v>
      </c>
      <c r="BR28" s="49">
        <v>54.992191108862542</v>
      </c>
      <c r="BS28" s="51">
        <v>41</v>
      </c>
      <c r="BT28" s="49">
        <v>45.940949072777187</v>
      </c>
      <c r="BU28" s="51">
        <v>45</v>
      </c>
      <c r="BV28" s="49">
        <v>50.427513251229868</v>
      </c>
      <c r="BW28" s="51">
        <v>45</v>
      </c>
      <c r="BX28" s="49">
        <v>50.384038336654953</v>
      </c>
      <c r="BY28" s="51">
        <v>38</v>
      </c>
      <c r="BZ28" s="49">
        <v>42.513677097434631</v>
      </c>
      <c r="CA28" s="690">
        <v>47</v>
      </c>
      <c r="CB28" s="49">
        <v>52.673458180636345</v>
      </c>
      <c r="CC28" s="51">
        <v>45</v>
      </c>
      <c r="CD28" s="708">
        <v>50.500232862184866</v>
      </c>
      <c r="CE28" s="724">
        <v>14</v>
      </c>
      <c r="CF28" s="49">
        <v>28.062860808210392</v>
      </c>
      <c r="CG28" s="51">
        <v>43</v>
      </c>
      <c r="CH28" s="49">
        <v>86.172344689378761</v>
      </c>
      <c r="CI28" s="51">
        <v>25</v>
      </c>
      <c r="CJ28" s="489">
        <v>50.661641031876307</v>
      </c>
      <c r="CK28" s="51">
        <v>23</v>
      </c>
      <c r="CL28" s="49">
        <v>46.768880393671964</v>
      </c>
      <c r="CM28" s="51">
        <v>27</v>
      </c>
      <c r="CN28" s="49">
        <v>55.07057191808763</v>
      </c>
      <c r="CO28" s="51">
        <v>9</v>
      </c>
      <c r="CP28" s="49">
        <v>18.384605956612329</v>
      </c>
      <c r="CQ28" s="51">
        <v>23</v>
      </c>
      <c r="CR28" s="49">
        <v>47.224047306176082</v>
      </c>
      <c r="CS28" s="51">
        <v>25</v>
      </c>
      <c r="CT28" s="708">
        <v>51.445092652611869</v>
      </c>
      <c r="CU28" s="724">
        <v>55</v>
      </c>
      <c r="CV28" s="49">
        <v>71.052087639520465</v>
      </c>
      <c r="CW28" s="51">
        <v>75</v>
      </c>
      <c r="CX28" s="49">
        <v>96.746729960527333</v>
      </c>
      <c r="CY28" s="51">
        <v>67</v>
      </c>
      <c r="CZ28" s="49">
        <v>89.215568782540373</v>
      </c>
      <c r="DA28" s="51">
        <v>104</v>
      </c>
      <c r="DB28" s="49">
        <v>139.30561508786968</v>
      </c>
      <c r="DC28" s="51">
        <v>60</v>
      </c>
      <c r="DD28" s="49">
        <v>80.845100786892317</v>
      </c>
      <c r="DE28" s="51">
        <v>52</v>
      </c>
      <c r="DF28" s="49">
        <v>70.461659372078216</v>
      </c>
      <c r="DG28" s="690">
        <v>80</v>
      </c>
      <c r="DH28" s="875">
        <v>109.16136779193845</v>
      </c>
      <c r="DI28" s="690">
        <v>46</v>
      </c>
      <c r="DJ28" s="735">
        <v>63.002910460537585</v>
      </c>
      <c r="DK28" s="724">
        <v>11</v>
      </c>
      <c r="DL28" s="49">
        <v>37.626133059688726</v>
      </c>
      <c r="DM28" s="51">
        <v>12</v>
      </c>
      <c r="DN28" s="49">
        <v>41.170617902357016</v>
      </c>
      <c r="DO28" s="51">
        <v>8</v>
      </c>
      <c r="DP28" s="49">
        <v>27.435783120134435</v>
      </c>
      <c r="DQ28" s="51">
        <v>10</v>
      </c>
      <c r="DR28" s="49">
        <v>34.23250718882651</v>
      </c>
      <c r="DS28" s="51">
        <v>11</v>
      </c>
      <c r="DT28" s="49">
        <v>37.41114852225963</v>
      </c>
      <c r="DU28" s="51">
        <v>8</v>
      </c>
      <c r="DV28" s="49">
        <v>27.159152634437802</v>
      </c>
      <c r="DW28" s="690">
        <v>8</v>
      </c>
      <c r="DX28" s="875">
        <v>27.07550681964328</v>
      </c>
      <c r="DY28" s="690">
        <v>12</v>
      </c>
      <c r="DZ28" s="735">
        <v>40.578239918843522</v>
      </c>
      <c r="EA28" s="724">
        <v>11</v>
      </c>
      <c r="EB28" s="49">
        <v>50.672563110374057</v>
      </c>
      <c r="EC28" s="51">
        <v>10</v>
      </c>
      <c r="ED28" s="49">
        <v>46.085073044840776</v>
      </c>
      <c r="EE28" s="51">
        <v>15</v>
      </c>
      <c r="EF28" s="49">
        <v>69.41552131056504</v>
      </c>
      <c r="EG28" s="51">
        <v>12</v>
      </c>
      <c r="EH28" s="49">
        <v>55.591587139812844</v>
      </c>
      <c r="EI28" s="51">
        <v>17</v>
      </c>
      <c r="EJ28" s="49">
        <v>79.025660096690217</v>
      </c>
      <c r="EK28" s="51">
        <v>17</v>
      </c>
      <c r="EL28" s="875">
        <v>78.791249536522059</v>
      </c>
      <c r="EM28" s="690">
        <v>17</v>
      </c>
      <c r="EN28" s="875">
        <v>79.302141157811263</v>
      </c>
      <c r="EO28" s="690">
        <v>13</v>
      </c>
      <c r="EP28" s="735">
        <v>60.776063581112666</v>
      </c>
      <c r="EQ28" s="724">
        <v>4</v>
      </c>
      <c r="ER28" s="49">
        <v>16.212710765239947</v>
      </c>
      <c r="ES28" s="51">
        <v>10</v>
      </c>
      <c r="ET28" s="49">
        <v>40.647101861637267</v>
      </c>
      <c r="EU28" s="51">
        <v>9</v>
      </c>
      <c r="EV28" s="49">
        <v>37.085874402505354</v>
      </c>
      <c r="EW28" s="51">
        <v>15</v>
      </c>
      <c r="EX28" s="49">
        <v>61.761436159262153</v>
      </c>
      <c r="EY28" s="51">
        <v>13</v>
      </c>
      <c r="EZ28" s="49">
        <v>53.420998561742351</v>
      </c>
      <c r="FA28" s="51">
        <v>8</v>
      </c>
      <c r="FB28" s="49">
        <v>32.835330815957967</v>
      </c>
      <c r="FC28" s="690">
        <v>11</v>
      </c>
      <c r="FD28" s="875">
        <v>45.256315313091413</v>
      </c>
      <c r="FE28" s="690">
        <v>7</v>
      </c>
      <c r="FF28" s="735">
        <v>28.775795445202661</v>
      </c>
      <c r="FG28" s="707">
        <v>19</v>
      </c>
      <c r="FH28" s="49">
        <v>71.02538222870173</v>
      </c>
      <c r="FI28" s="51">
        <v>17</v>
      </c>
      <c r="FJ28" s="49">
        <v>63.668027414703566</v>
      </c>
      <c r="FK28" s="51">
        <v>10</v>
      </c>
      <c r="FL28" s="49">
        <v>37.451780832178571</v>
      </c>
      <c r="FM28" s="51">
        <v>17</v>
      </c>
      <c r="FN28" s="49">
        <v>63.430469012350287</v>
      </c>
      <c r="FO28" s="51">
        <v>7</v>
      </c>
      <c r="FP28" s="49">
        <v>26.033918476643855</v>
      </c>
      <c r="FQ28" s="51">
        <v>8</v>
      </c>
      <c r="FR28" s="49">
        <v>29.634019854793301</v>
      </c>
      <c r="FS28" s="690">
        <v>9</v>
      </c>
      <c r="FT28" s="875">
        <v>33.288948069241016</v>
      </c>
      <c r="FU28" s="690">
        <v>15</v>
      </c>
      <c r="FV28" s="735">
        <v>55.418036723685674</v>
      </c>
      <c r="FW28" s="51">
        <v>26</v>
      </c>
      <c r="FX28" s="49">
        <v>75.524313019229652</v>
      </c>
      <c r="FY28" s="51">
        <v>19</v>
      </c>
      <c r="FZ28" s="49">
        <v>55.147592372217225</v>
      </c>
      <c r="GA28" s="51">
        <v>30</v>
      </c>
      <c r="GB28" s="49">
        <v>90.514120202751627</v>
      </c>
      <c r="GC28" s="51">
        <v>32</v>
      </c>
      <c r="GD28" s="49">
        <v>96.773218011915205</v>
      </c>
      <c r="GE28" s="51">
        <v>23</v>
      </c>
      <c r="GF28" s="49">
        <v>69.656864229685937</v>
      </c>
      <c r="GG28" s="746">
        <v>22</v>
      </c>
      <c r="GH28" s="884">
        <v>67.003715660595716</v>
      </c>
      <c r="GI28" s="897">
        <v>31</v>
      </c>
      <c r="GJ28" s="1058">
        <v>94.786729857819907</v>
      </c>
      <c r="GK28" s="746">
        <v>20</v>
      </c>
      <c r="GL28" s="1071">
        <v>61.13683953108044</v>
      </c>
    </row>
    <row r="29" spans="1:194" s="50" customFormat="1" ht="20.100000000000001" customHeight="1">
      <c r="A29" s="207" t="s">
        <v>78</v>
      </c>
      <c r="B29" s="232"/>
      <c r="C29" s="707">
        <v>20</v>
      </c>
      <c r="D29" s="49">
        <v>2.6386268585827937</v>
      </c>
      <c r="E29" s="233">
        <v>19</v>
      </c>
      <c r="F29" s="49">
        <v>2.5065467042208929</v>
      </c>
      <c r="G29" s="233">
        <v>22</v>
      </c>
      <c r="H29" s="49">
        <v>2.9647597870763427</v>
      </c>
      <c r="I29" s="233">
        <v>31</v>
      </c>
      <c r="J29" s="49">
        <v>4.1832478466394347</v>
      </c>
      <c r="K29" s="233">
        <v>26</v>
      </c>
      <c r="L29" s="49">
        <v>3.5092834043288361</v>
      </c>
      <c r="M29" s="690">
        <v>20</v>
      </c>
      <c r="N29" s="49">
        <v>2.6957447668854715</v>
      </c>
      <c r="O29" s="690">
        <v>13</v>
      </c>
      <c r="P29" s="49">
        <v>1.7596459051009425</v>
      </c>
      <c r="Q29" s="690">
        <v>18</v>
      </c>
      <c r="R29" s="708">
        <v>2.4396541383649848</v>
      </c>
      <c r="S29" s="51">
        <v>6</v>
      </c>
      <c r="T29" s="49">
        <v>2.3877555893378752</v>
      </c>
      <c r="U29" s="51">
        <v>4</v>
      </c>
      <c r="V29" s="49">
        <v>1.5894523939139868</v>
      </c>
      <c r="W29" s="51">
        <v>8</v>
      </c>
      <c r="X29" s="49">
        <v>3.2827516023931258</v>
      </c>
      <c r="Y29" s="233">
        <v>10</v>
      </c>
      <c r="Z29" s="49">
        <v>4.1112166323380075</v>
      </c>
      <c r="AA29" s="233">
        <v>11</v>
      </c>
      <c r="AB29" s="49">
        <v>4.5249985602277309</v>
      </c>
      <c r="AC29" s="51">
        <v>3</v>
      </c>
      <c r="AD29" s="49">
        <v>1.2257405515832482</v>
      </c>
      <c r="AE29" s="690">
        <v>3</v>
      </c>
      <c r="AF29" s="49">
        <v>1.2355543108489906</v>
      </c>
      <c r="AG29" s="51">
        <v>8</v>
      </c>
      <c r="AH29" s="708">
        <v>3.301658051402689</v>
      </c>
      <c r="AI29" s="724">
        <v>1</v>
      </c>
      <c r="AJ29" s="49">
        <v>1.5190642564180465</v>
      </c>
      <c r="AK29" s="51">
        <v>3</v>
      </c>
      <c r="AL29" s="49">
        <v>4.5687134502923978</v>
      </c>
      <c r="AM29" s="51">
        <v>0</v>
      </c>
      <c r="AN29" s="49">
        <v>0</v>
      </c>
      <c r="AO29" s="233">
        <v>3</v>
      </c>
      <c r="AP29" s="49">
        <v>4.5084985197096525</v>
      </c>
      <c r="AQ29" s="233">
        <v>2</v>
      </c>
      <c r="AR29" s="49">
        <v>2.9823593444774161</v>
      </c>
      <c r="AS29" s="49">
        <v>0</v>
      </c>
      <c r="AT29" s="49">
        <v>0</v>
      </c>
      <c r="AU29" s="690">
        <v>2</v>
      </c>
      <c r="AV29" s="49">
        <v>2.9667428130655353</v>
      </c>
      <c r="AW29" s="51"/>
      <c r="AX29" s="708">
        <v>0</v>
      </c>
      <c r="AY29" s="724">
        <v>3</v>
      </c>
      <c r="AZ29" s="49">
        <v>3.4997258548080401</v>
      </c>
      <c r="BA29" s="51">
        <v>2</v>
      </c>
      <c r="BB29" s="49">
        <v>2.3314370978271008</v>
      </c>
      <c r="BC29" s="51">
        <v>6</v>
      </c>
      <c r="BD29" s="49">
        <v>7.1656336211529501</v>
      </c>
      <c r="BE29" s="51">
        <v>3</v>
      </c>
      <c r="BF29" s="49">
        <v>3.6036468906533412</v>
      </c>
      <c r="BG29" s="51">
        <v>1</v>
      </c>
      <c r="BH29" s="49">
        <v>1.2045000120450002</v>
      </c>
      <c r="BI29" s="51">
        <v>3</v>
      </c>
      <c r="BJ29" s="49">
        <v>0.36286664650740857</v>
      </c>
      <c r="BK29" s="690">
        <v>1</v>
      </c>
      <c r="BL29" s="49">
        <v>1.2148454109214601</v>
      </c>
      <c r="BM29" s="51"/>
      <c r="BN29" s="708">
        <v>0</v>
      </c>
      <c r="BO29" s="724">
        <v>3</v>
      </c>
      <c r="BP29" s="49">
        <v>3.2949291041087765</v>
      </c>
      <c r="BQ29" s="51">
        <v>5</v>
      </c>
      <c r="BR29" s="49">
        <v>5.499219110886254</v>
      </c>
      <c r="BS29" s="51">
        <v>2</v>
      </c>
      <c r="BT29" s="49">
        <v>2.2410219059891312</v>
      </c>
      <c r="BU29" s="51">
        <v>7</v>
      </c>
      <c r="BV29" s="49">
        <v>7.844279839080202</v>
      </c>
      <c r="BW29" s="51">
        <v>4</v>
      </c>
      <c r="BX29" s="49">
        <v>4.47858118548044</v>
      </c>
      <c r="BY29" s="51">
        <v>4</v>
      </c>
      <c r="BZ29" s="49">
        <v>4.4751239049931195</v>
      </c>
      <c r="CA29" s="690">
        <v>1</v>
      </c>
      <c r="CB29" s="49">
        <v>1.1207118761837518</v>
      </c>
      <c r="CC29" s="51">
        <v>2</v>
      </c>
      <c r="CD29" s="708">
        <v>2.2444547938748829</v>
      </c>
      <c r="CE29" s="724">
        <v>4</v>
      </c>
      <c r="CF29" s="49">
        <v>8.0179602309172555</v>
      </c>
      <c r="CG29" s="51">
        <v>1</v>
      </c>
      <c r="CH29" s="49">
        <v>2.0040080160320639</v>
      </c>
      <c r="CI29" s="51">
        <v>4</v>
      </c>
      <c r="CJ29" s="489">
        <v>8.1058625651002085</v>
      </c>
      <c r="CK29" s="51">
        <v>4</v>
      </c>
      <c r="CL29" s="49">
        <v>8.1337183293342559</v>
      </c>
      <c r="CM29" s="51">
        <v>1</v>
      </c>
      <c r="CN29" s="49">
        <v>2.0396508117810228</v>
      </c>
      <c r="CO29" s="51">
        <v>1</v>
      </c>
      <c r="CP29" s="49">
        <v>2.0427339951791477</v>
      </c>
      <c r="CQ29" s="51">
        <v>2</v>
      </c>
      <c r="CR29" s="49">
        <v>4.1064388961892249</v>
      </c>
      <c r="CS29" s="51">
        <v>2</v>
      </c>
      <c r="CT29" s="708">
        <v>4.1156074122089494</v>
      </c>
      <c r="CU29" s="724">
        <v>2</v>
      </c>
      <c r="CV29" s="49">
        <v>2.583712277800744</v>
      </c>
      <c r="CW29" s="51">
        <v>0</v>
      </c>
      <c r="CX29" s="49">
        <v>0</v>
      </c>
      <c r="CY29" s="51">
        <v>1</v>
      </c>
      <c r="CZ29" s="49">
        <v>1.3315756534707519</v>
      </c>
      <c r="DA29" s="51">
        <v>0</v>
      </c>
      <c r="DB29" s="49">
        <v>0</v>
      </c>
      <c r="DC29" s="51">
        <v>1</v>
      </c>
      <c r="DD29" s="49">
        <v>1.3474183464482052</v>
      </c>
      <c r="DE29" s="51">
        <v>3</v>
      </c>
      <c r="DF29" s="49">
        <v>4.0650957330045125</v>
      </c>
      <c r="DG29" s="690">
        <v>2</v>
      </c>
      <c r="DH29" s="875">
        <v>2.7290341947984609</v>
      </c>
      <c r="DI29" s="690">
        <v>2</v>
      </c>
      <c r="DJ29" s="735">
        <v>2.7392569765451125</v>
      </c>
      <c r="DK29" s="724">
        <v>0</v>
      </c>
      <c r="DL29" s="49">
        <v>0</v>
      </c>
      <c r="DM29" s="51">
        <v>0</v>
      </c>
      <c r="DN29" s="49">
        <v>0</v>
      </c>
      <c r="DO29" s="51">
        <v>0</v>
      </c>
      <c r="DP29" s="49">
        <v>0</v>
      </c>
      <c r="DQ29" s="51">
        <v>1</v>
      </c>
      <c r="DR29" s="49">
        <v>3.4232507188826511</v>
      </c>
      <c r="DS29" s="51">
        <v>2</v>
      </c>
      <c r="DT29" s="49">
        <v>6.8020270040472059</v>
      </c>
      <c r="DU29" s="51">
        <v>0</v>
      </c>
      <c r="DV29" s="49">
        <v>0</v>
      </c>
      <c r="DW29" s="690">
        <v>0</v>
      </c>
      <c r="DX29" s="875">
        <v>0</v>
      </c>
      <c r="DY29" s="690">
        <v>1</v>
      </c>
      <c r="DZ29" s="735">
        <v>3.3815199932369597</v>
      </c>
      <c r="EA29" s="724">
        <v>1</v>
      </c>
      <c r="EB29" s="49">
        <v>4.6065966463976418</v>
      </c>
      <c r="EC29" s="51">
        <v>1</v>
      </c>
      <c r="ED29" s="49">
        <v>4.6085073044840774</v>
      </c>
      <c r="EE29" s="51">
        <v>0</v>
      </c>
      <c r="EF29" s="49">
        <v>0</v>
      </c>
      <c r="EG29" s="51">
        <v>0</v>
      </c>
      <c r="EH29" s="49">
        <v>0</v>
      </c>
      <c r="EI29" s="51">
        <v>1</v>
      </c>
      <c r="EJ29" s="49">
        <v>4.6485682409817777</v>
      </c>
      <c r="EK29" s="51">
        <v>0</v>
      </c>
      <c r="EL29" s="875">
        <v>0</v>
      </c>
      <c r="EM29" s="690">
        <v>0</v>
      </c>
      <c r="EN29" s="875">
        <v>0</v>
      </c>
      <c r="EO29" s="690"/>
      <c r="EP29" s="735">
        <v>0</v>
      </c>
      <c r="EQ29" s="724">
        <v>0</v>
      </c>
      <c r="ER29" s="49">
        <v>0</v>
      </c>
      <c r="ES29" s="51">
        <v>0</v>
      </c>
      <c r="ET29" s="49">
        <v>0</v>
      </c>
      <c r="EU29" s="51">
        <v>1</v>
      </c>
      <c r="EV29" s="49">
        <v>4.120652711389484</v>
      </c>
      <c r="EW29" s="51">
        <v>1</v>
      </c>
      <c r="EX29" s="49">
        <v>4.117429077284144</v>
      </c>
      <c r="EY29" s="51">
        <v>0</v>
      </c>
      <c r="EZ29" s="49">
        <v>0</v>
      </c>
      <c r="FA29" s="51">
        <v>1</v>
      </c>
      <c r="FB29" s="49">
        <v>4.1044163519947459</v>
      </c>
      <c r="FC29" s="690">
        <v>1</v>
      </c>
      <c r="FD29" s="875">
        <v>4.1142104830083106</v>
      </c>
      <c r="FE29" s="690"/>
      <c r="FF29" s="735">
        <v>0</v>
      </c>
      <c r="FG29" s="707">
        <v>0</v>
      </c>
      <c r="FH29" s="49">
        <v>0</v>
      </c>
      <c r="FI29" s="51">
        <v>1</v>
      </c>
      <c r="FJ29" s="49">
        <v>3.7451780832178572</v>
      </c>
      <c r="FK29" s="51">
        <v>0</v>
      </c>
      <c r="FL29" s="49">
        <v>0</v>
      </c>
      <c r="FM29" s="51">
        <v>1</v>
      </c>
      <c r="FN29" s="49">
        <v>3.7312040595500169</v>
      </c>
      <c r="FO29" s="51">
        <v>2</v>
      </c>
      <c r="FP29" s="49">
        <v>7.4382624218982443</v>
      </c>
      <c r="FQ29" s="51">
        <v>2</v>
      </c>
      <c r="FR29" s="49">
        <v>7.4085049636983253</v>
      </c>
      <c r="FS29" s="690">
        <v>1</v>
      </c>
      <c r="FT29" s="875">
        <v>3.6987720076934458</v>
      </c>
      <c r="FU29" s="690">
        <v>2</v>
      </c>
      <c r="FV29" s="735">
        <v>7.3890715631580886</v>
      </c>
      <c r="FW29" s="51">
        <v>0</v>
      </c>
      <c r="FX29" s="49">
        <v>0</v>
      </c>
      <c r="FY29" s="51">
        <v>2</v>
      </c>
      <c r="FZ29" s="49">
        <v>5.8050097233912865</v>
      </c>
      <c r="GA29" s="51">
        <v>0</v>
      </c>
      <c r="GB29" s="49">
        <v>0</v>
      </c>
      <c r="GC29" s="51">
        <v>1</v>
      </c>
      <c r="GD29" s="49">
        <v>3.0241630628723501</v>
      </c>
      <c r="GE29" s="51">
        <v>1</v>
      </c>
      <c r="GF29" s="49">
        <v>3.0285593143341711</v>
      </c>
      <c r="GG29" s="746">
        <v>3</v>
      </c>
      <c r="GH29" s="884">
        <v>9.1368703173539636</v>
      </c>
      <c r="GI29" s="897">
        <v>0</v>
      </c>
      <c r="GJ29" s="1058">
        <v>0</v>
      </c>
      <c r="GK29" s="746">
        <v>1</v>
      </c>
      <c r="GL29" s="1071">
        <v>3.056841976554022</v>
      </c>
    </row>
    <row r="30" spans="1:194" s="50" customFormat="1" ht="20.100000000000001" customHeight="1">
      <c r="A30" s="207" t="s">
        <v>89</v>
      </c>
      <c r="B30" s="232"/>
      <c r="C30" s="707">
        <v>94</v>
      </c>
      <c r="D30" s="49">
        <v>12.401546235339129</v>
      </c>
      <c r="E30" s="233">
        <v>92</v>
      </c>
      <c r="F30" s="49">
        <v>12.136962988859059</v>
      </c>
      <c r="G30" s="233">
        <v>84</v>
      </c>
      <c r="H30" s="49">
        <v>11.31999191429149</v>
      </c>
      <c r="I30" s="233">
        <v>65</v>
      </c>
      <c r="J30" s="49">
        <v>8.7713261300504275</v>
      </c>
      <c r="K30" s="233">
        <v>56</v>
      </c>
      <c r="L30" s="49">
        <v>7.5584565631698002</v>
      </c>
      <c r="M30" s="690">
        <v>64</v>
      </c>
      <c r="N30" s="49">
        <v>8.6263832540335077</v>
      </c>
      <c r="O30" s="690">
        <v>60</v>
      </c>
      <c r="P30" s="49">
        <v>8.1214426389274283</v>
      </c>
      <c r="Q30" s="690">
        <v>68</v>
      </c>
      <c r="R30" s="708">
        <v>9.2164711893788294</v>
      </c>
      <c r="S30" s="51">
        <v>29</v>
      </c>
      <c r="T30" s="49">
        <v>11.540818681799731</v>
      </c>
      <c r="U30" s="51">
        <v>27</v>
      </c>
      <c r="V30" s="49">
        <v>10.728803658919411</v>
      </c>
      <c r="W30" s="51">
        <v>22</v>
      </c>
      <c r="X30" s="49">
        <v>9.0275669065810966</v>
      </c>
      <c r="Y30" s="233">
        <v>16</v>
      </c>
      <c r="Z30" s="49">
        <v>6.5779466117408116</v>
      </c>
      <c r="AA30" s="233">
        <v>15</v>
      </c>
      <c r="AB30" s="49">
        <v>6.1704525821287231</v>
      </c>
      <c r="AC30" s="51">
        <v>20</v>
      </c>
      <c r="AD30" s="49">
        <v>8.1716036772216558</v>
      </c>
      <c r="AE30" s="690">
        <v>12</v>
      </c>
      <c r="AF30" s="49">
        <v>4.9422172433959624</v>
      </c>
      <c r="AG30" s="51">
        <v>23</v>
      </c>
      <c r="AH30" s="708">
        <v>9.4922668977827307</v>
      </c>
      <c r="AI30" s="724">
        <v>6</v>
      </c>
      <c r="AJ30" s="49">
        <v>9.1143855385082784</v>
      </c>
      <c r="AK30" s="51">
        <v>2</v>
      </c>
      <c r="AL30" s="49">
        <v>3.0458089668615984</v>
      </c>
      <c r="AM30" s="51">
        <v>7</v>
      </c>
      <c r="AN30" s="49">
        <v>10.598513180008176</v>
      </c>
      <c r="AO30" s="233">
        <v>3</v>
      </c>
      <c r="AP30" s="49">
        <v>4.5084985197096525</v>
      </c>
      <c r="AQ30" s="233">
        <v>5</v>
      </c>
      <c r="AR30" s="49">
        <v>7.4558983611935403</v>
      </c>
      <c r="AS30" s="49">
        <v>5</v>
      </c>
      <c r="AT30" s="49">
        <v>7.4490115161718036</v>
      </c>
      <c r="AU30" s="690">
        <v>3</v>
      </c>
      <c r="AV30" s="49">
        <v>4.4501142195983032</v>
      </c>
      <c r="AW30" s="51">
        <v>6</v>
      </c>
      <c r="AX30" s="708">
        <v>8.8834929894434502</v>
      </c>
      <c r="AY30" s="724">
        <v>13</v>
      </c>
      <c r="AZ30" s="49">
        <v>15.165478704168173</v>
      </c>
      <c r="BA30" s="51">
        <v>12</v>
      </c>
      <c r="BB30" s="49">
        <v>13.988622586962604</v>
      </c>
      <c r="BC30" s="51">
        <v>10</v>
      </c>
      <c r="BD30" s="49">
        <v>11.942722701921584</v>
      </c>
      <c r="BE30" s="51">
        <v>14</v>
      </c>
      <c r="BF30" s="49">
        <v>16.817018823048926</v>
      </c>
      <c r="BG30" s="51">
        <v>9</v>
      </c>
      <c r="BH30" s="49">
        <v>10.840500108405001</v>
      </c>
      <c r="BI30" s="51">
        <v>5</v>
      </c>
      <c r="BJ30" s="49">
        <v>0.6047777441790142</v>
      </c>
      <c r="BK30" s="690">
        <v>8</v>
      </c>
      <c r="BL30" s="49">
        <v>9.7187632873716812</v>
      </c>
      <c r="BM30" s="51">
        <v>4</v>
      </c>
      <c r="BN30" s="708">
        <v>4.8673347083553891</v>
      </c>
      <c r="BO30" s="724">
        <v>9</v>
      </c>
      <c r="BP30" s="49">
        <v>9.8847873123263295</v>
      </c>
      <c r="BQ30" s="51">
        <v>9</v>
      </c>
      <c r="BR30" s="49">
        <v>9.8985943995952574</v>
      </c>
      <c r="BS30" s="51">
        <v>10</v>
      </c>
      <c r="BT30" s="49">
        <v>11.205109529945656</v>
      </c>
      <c r="BU30" s="51">
        <v>7</v>
      </c>
      <c r="BV30" s="49">
        <v>7.844279839080202</v>
      </c>
      <c r="BW30" s="51">
        <v>7</v>
      </c>
      <c r="BX30" s="49">
        <v>7.8375170745907692</v>
      </c>
      <c r="BY30" s="51">
        <v>9</v>
      </c>
      <c r="BZ30" s="49">
        <v>10.069028786234519</v>
      </c>
      <c r="CA30" s="690">
        <v>10</v>
      </c>
      <c r="CB30" s="49">
        <v>11.207118761837519</v>
      </c>
      <c r="CC30" s="51">
        <v>11</v>
      </c>
      <c r="CD30" s="708">
        <v>12.344501366311857</v>
      </c>
      <c r="CE30" s="724">
        <v>9</v>
      </c>
      <c r="CF30" s="49">
        <v>18.040410519563824</v>
      </c>
      <c r="CG30" s="51">
        <v>6</v>
      </c>
      <c r="CH30" s="49">
        <v>12.024048096192384</v>
      </c>
      <c r="CI30" s="51">
        <v>5</v>
      </c>
      <c r="CJ30" s="489">
        <v>10.132328206375261</v>
      </c>
      <c r="CK30" s="51">
        <v>4</v>
      </c>
      <c r="CL30" s="49">
        <v>8.1337183293342559</v>
      </c>
      <c r="CM30" s="51">
        <v>5</v>
      </c>
      <c r="CN30" s="49">
        <v>10.198254058905116</v>
      </c>
      <c r="CO30" s="51">
        <v>2</v>
      </c>
      <c r="CP30" s="49">
        <v>4.0854679903582953</v>
      </c>
      <c r="CQ30" s="51">
        <v>2</v>
      </c>
      <c r="CR30" s="49">
        <v>4.1064388961892249</v>
      </c>
      <c r="CS30" s="51">
        <v>3</v>
      </c>
      <c r="CT30" s="708">
        <v>6.1734111183134237</v>
      </c>
      <c r="CU30" s="724">
        <v>10</v>
      </c>
      <c r="CV30" s="49">
        <v>12.91856138900372</v>
      </c>
      <c r="CW30" s="51">
        <v>18</v>
      </c>
      <c r="CX30" s="49">
        <v>23.219215190526562</v>
      </c>
      <c r="CY30" s="51">
        <v>18</v>
      </c>
      <c r="CZ30" s="49">
        <v>23.968361762473535</v>
      </c>
      <c r="DA30" s="51">
        <v>14</v>
      </c>
      <c r="DB30" s="49">
        <v>18.752678954136304</v>
      </c>
      <c r="DC30" s="51">
        <v>7</v>
      </c>
      <c r="DD30" s="49">
        <v>9.4319284251374373</v>
      </c>
      <c r="DE30" s="51">
        <v>9</v>
      </c>
      <c r="DF30" s="49">
        <v>12.195287199013537</v>
      </c>
      <c r="DG30" s="690">
        <v>14</v>
      </c>
      <c r="DH30" s="875">
        <v>19.103239363589228</v>
      </c>
      <c r="DI30" s="690">
        <v>10</v>
      </c>
      <c r="DJ30" s="735">
        <v>13.696284882725561</v>
      </c>
      <c r="DK30" s="724">
        <v>1</v>
      </c>
      <c r="DL30" s="49">
        <v>3.4205575508807935</v>
      </c>
      <c r="DM30" s="51">
        <v>2</v>
      </c>
      <c r="DN30" s="49">
        <v>6.8617696503928363</v>
      </c>
      <c r="DO30" s="51">
        <v>0</v>
      </c>
      <c r="DP30" s="49">
        <v>0</v>
      </c>
      <c r="DQ30" s="51">
        <v>1</v>
      </c>
      <c r="DR30" s="49">
        <v>3.4232507188826511</v>
      </c>
      <c r="DS30" s="51">
        <v>2</v>
      </c>
      <c r="DT30" s="49">
        <v>6.8020270040472059</v>
      </c>
      <c r="DU30" s="51">
        <v>2</v>
      </c>
      <c r="DV30" s="49">
        <v>6.7897881586094506</v>
      </c>
      <c r="DW30" s="690">
        <v>3</v>
      </c>
      <c r="DX30" s="875">
        <v>10.15331505736623</v>
      </c>
      <c r="DY30" s="690">
        <v>3</v>
      </c>
      <c r="DZ30" s="735">
        <v>10.144559979710881</v>
      </c>
      <c r="EA30" s="724">
        <v>9</v>
      </c>
      <c r="EB30" s="49">
        <v>41.459369817578775</v>
      </c>
      <c r="EC30" s="51">
        <v>6</v>
      </c>
      <c r="ED30" s="49">
        <v>27.651043826904466</v>
      </c>
      <c r="EE30" s="51">
        <v>2</v>
      </c>
      <c r="EF30" s="49">
        <v>9.2554028414086726</v>
      </c>
      <c r="EG30" s="51">
        <v>1</v>
      </c>
      <c r="EH30" s="49">
        <v>4.6326322616510698</v>
      </c>
      <c r="EI30" s="51">
        <v>2</v>
      </c>
      <c r="EJ30" s="49">
        <v>9.2971364819635554</v>
      </c>
      <c r="EK30" s="51">
        <v>2</v>
      </c>
      <c r="EL30" s="875">
        <v>9.2695587690025949</v>
      </c>
      <c r="EM30" s="690">
        <v>1</v>
      </c>
      <c r="EN30" s="875">
        <v>4.6648318328124265</v>
      </c>
      <c r="EO30" s="690"/>
      <c r="EP30" s="735">
        <v>0</v>
      </c>
      <c r="EQ30" s="724">
        <v>5</v>
      </c>
      <c r="ER30" s="49">
        <v>20.265888456549934</v>
      </c>
      <c r="ES30" s="51">
        <v>2</v>
      </c>
      <c r="ET30" s="49">
        <v>8.1294203723274538</v>
      </c>
      <c r="EU30" s="51">
        <v>4</v>
      </c>
      <c r="EV30" s="49">
        <v>16.482610845557936</v>
      </c>
      <c r="EW30" s="51">
        <v>0</v>
      </c>
      <c r="EX30" s="49">
        <v>0</v>
      </c>
      <c r="EY30" s="51">
        <v>1</v>
      </c>
      <c r="EZ30" s="49">
        <v>4.1093075816724882</v>
      </c>
      <c r="FA30" s="51">
        <v>2</v>
      </c>
      <c r="FB30" s="49">
        <v>8.2088327039894917</v>
      </c>
      <c r="FC30" s="690">
        <v>3</v>
      </c>
      <c r="FD30" s="875">
        <v>12.342631449024932</v>
      </c>
      <c r="FE30" s="690">
        <v>1</v>
      </c>
      <c r="FF30" s="735">
        <v>4.1108279207432377</v>
      </c>
      <c r="FG30" s="707">
        <v>1</v>
      </c>
      <c r="FH30" s="49">
        <v>3.7381780120369332</v>
      </c>
      <c r="FI30" s="51">
        <v>2</v>
      </c>
      <c r="FJ30" s="49">
        <v>7.4903561664357143</v>
      </c>
      <c r="FK30" s="51">
        <v>1</v>
      </c>
      <c r="FL30" s="49">
        <v>3.7451780832178572</v>
      </c>
      <c r="FM30" s="51">
        <v>2</v>
      </c>
      <c r="FN30" s="49">
        <v>7.4624081191000338</v>
      </c>
      <c r="FO30" s="51">
        <v>3</v>
      </c>
      <c r="FP30" s="49">
        <v>11.157393632847366</v>
      </c>
      <c r="FQ30" s="51">
        <v>3</v>
      </c>
      <c r="FR30" s="49">
        <v>11.112757445547489</v>
      </c>
      <c r="FS30" s="690">
        <v>2</v>
      </c>
      <c r="FT30" s="875">
        <v>7.3975440153868917</v>
      </c>
      <c r="FU30" s="690">
        <v>3</v>
      </c>
      <c r="FV30" s="735">
        <v>11.083607344737134</v>
      </c>
      <c r="FW30" s="51">
        <v>2</v>
      </c>
      <c r="FX30" s="49">
        <v>5.8095625399407425</v>
      </c>
      <c r="FY30" s="51">
        <v>6</v>
      </c>
      <c r="FZ30" s="49">
        <v>17.41502917017386</v>
      </c>
      <c r="GA30" s="51">
        <v>5</v>
      </c>
      <c r="GB30" s="49">
        <v>15.085686700458606</v>
      </c>
      <c r="GC30" s="51">
        <v>3</v>
      </c>
      <c r="GD30" s="49">
        <v>9.07248918861705</v>
      </c>
      <c r="GE30" s="51">
        <v>0</v>
      </c>
      <c r="GF30" s="49">
        <v>0</v>
      </c>
      <c r="GG30" s="746">
        <v>5</v>
      </c>
      <c r="GH30" s="884">
        <v>15.228117195589938</v>
      </c>
      <c r="GI30" s="897">
        <v>2</v>
      </c>
      <c r="GJ30" s="1058">
        <v>6.1152728940528975</v>
      </c>
      <c r="GK30" s="746">
        <v>4</v>
      </c>
      <c r="GL30" s="1071">
        <v>12.227367906216088</v>
      </c>
    </row>
    <row r="31" spans="1:194" s="50" customFormat="1" ht="20.100000000000001" customHeight="1">
      <c r="A31" s="207" t="s">
        <v>79</v>
      </c>
      <c r="B31" s="232"/>
      <c r="C31" s="707">
        <v>6</v>
      </c>
      <c r="D31" s="49">
        <v>0.79158805757483808</v>
      </c>
      <c r="E31" s="233">
        <v>4</v>
      </c>
      <c r="F31" s="49">
        <v>0.52769404299387213</v>
      </c>
      <c r="G31" s="233">
        <v>8</v>
      </c>
      <c r="H31" s="49">
        <v>1.0780944680277609</v>
      </c>
      <c r="I31" s="233">
        <v>2</v>
      </c>
      <c r="J31" s="49">
        <v>0.2698869578477055</v>
      </c>
      <c r="K31" s="233">
        <v>3</v>
      </c>
      <c r="L31" s="49">
        <v>0.40491731588409641</v>
      </c>
      <c r="M31" s="690">
        <v>5</v>
      </c>
      <c r="N31" s="49">
        <v>0.67393619172136787</v>
      </c>
      <c r="O31" s="690">
        <v>5</v>
      </c>
      <c r="P31" s="49">
        <v>0.6767868865772857</v>
      </c>
      <c r="Q31" s="690">
        <v>5</v>
      </c>
      <c r="R31" s="708">
        <v>0.67768170510138459</v>
      </c>
      <c r="S31" s="51">
        <v>1</v>
      </c>
      <c r="T31" s="49">
        <v>0.39795926488964589</v>
      </c>
      <c r="U31" s="51">
        <v>1</v>
      </c>
      <c r="V31" s="49">
        <v>0.39736309847849671</v>
      </c>
      <c r="W31" s="51">
        <v>4</v>
      </c>
      <c r="X31" s="49">
        <v>1.6413758011965629</v>
      </c>
      <c r="Y31" s="233">
        <v>1</v>
      </c>
      <c r="Z31" s="49">
        <v>0.41112166323380073</v>
      </c>
      <c r="AA31" s="233">
        <v>0</v>
      </c>
      <c r="AB31" s="49">
        <v>0</v>
      </c>
      <c r="AC31" s="51">
        <v>1</v>
      </c>
      <c r="AD31" s="49">
        <v>0.40858018386108275</v>
      </c>
      <c r="AE31" s="690">
        <v>3</v>
      </c>
      <c r="AF31" s="49">
        <v>1.2355543108489906</v>
      </c>
      <c r="AG31" s="51">
        <v>1</v>
      </c>
      <c r="AH31" s="708">
        <v>0.41270725642533612</v>
      </c>
      <c r="AI31" s="724">
        <v>1</v>
      </c>
      <c r="AJ31" s="49">
        <v>1.5190642564180465</v>
      </c>
      <c r="AK31" s="51">
        <v>0</v>
      </c>
      <c r="AL31" s="49">
        <v>0</v>
      </c>
      <c r="AM31" s="51">
        <v>0</v>
      </c>
      <c r="AN31" s="49">
        <v>0</v>
      </c>
      <c r="AO31" s="233">
        <v>0</v>
      </c>
      <c r="AP31" s="49">
        <v>0</v>
      </c>
      <c r="AQ31" s="233">
        <v>0</v>
      </c>
      <c r="AR31" s="49">
        <v>0</v>
      </c>
      <c r="AS31" s="49">
        <v>0</v>
      </c>
      <c r="AT31" s="49">
        <v>0</v>
      </c>
      <c r="AU31" s="690">
        <v>0</v>
      </c>
      <c r="AV31" s="49">
        <v>0</v>
      </c>
      <c r="AW31" s="51"/>
      <c r="AX31" s="708">
        <v>0</v>
      </c>
      <c r="AY31" s="724">
        <v>0</v>
      </c>
      <c r="AZ31" s="49">
        <v>0</v>
      </c>
      <c r="BA31" s="51">
        <v>0</v>
      </c>
      <c r="BB31" s="49">
        <v>0</v>
      </c>
      <c r="BC31" s="51">
        <v>1</v>
      </c>
      <c r="BD31" s="49">
        <v>1.1942722701921584</v>
      </c>
      <c r="BE31" s="51">
        <v>0</v>
      </c>
      <c r="BF31" s="49">
        <v>0</v>
      </c>
      <c r="BG31" s="51">
        <v>1</v>
      </c>
      <c r="BH31" s="49">
        <v>1.2045000120450002</v>
      </c>
      <c r="BI31" s="51">
        <v>2</v>
      </c>
      <c r="BJ31" s="49">
        <v>0.24191109767160568</v>
      </c>
      <c r="BK31" s="690">
        <v>0</v>
      </c>
      <c r="BL31" s="49">
        <v>0</v>
      </c>
      <c r="BM31" s="51">
        <v>3</v>
      </c>
      <c r="BN31" s="708">
        <v>3.6505010312665411</v>
      </c>
      <c r="BO31" s="724">
        <v>1</v>
      </c>
      <c r="BP31" s="49">
        <v>1.0983097013695922</v>
      </c>
      <c r="BQ31" s="51">
        <v>1</v>
      </c>
      <c r="BR31" s="49">
        <v>1.0998438221772509</v>
      </c>
      <c r="BS31" s="51">
        <v>1</v>
      </c>
      <c r="BT31" s="49">
        <v>1.1205109529945656</v>
      </c>
      <c r="BU31" s="51">
        <v>0</v>
      </c>
      <c r="BV31" s="49">
        <v>0</v>
      </c>
      <c r="BW31" s="51">
        <v>1</v>
      </c>
      <c r="BX31" s="49">
        <v>1.11964529637011</v>
      </c>
      <c r="BY31" s="51">
        <v>1</v>
      </c>
      <c r="BZ31" s="49">
        <v>1.1187809762482799</v>
      </c>
      <c r="CA31" s="690">
        <v>1</v>
      </c>
      <c r="CB31" s="49">
        <v>1.1207118761837518</v>
      </c>
      <c r="CC31" s="51">
        <v>1</v>
      </c>
      <c r="CD31" s="708">
        <v>1.1222273969374414</v>
      </c>
      <c r="CE31" s="724">
        <v>0</v>
      </c>
      <c r="CF31" s="49">
        <v>0</v>
      </c>
      <c r="CG31" s="51">
        <v>0</v>
      </c>
      <c r="CH31" s="49">
        <v>0</v>
      </c>
      <c r="CI31" s="51">
        <v>0</v>
      </c>
      <c r="CJ31" s="489">
        <v>0</v>
      </c>
      <c r="CK31" s="51">
        <v>1</v>
      </c>
      <c r="CL31" s="49">
        <v>2.033429582333564</v>
      </c>
      <c r="CM31" s="51">
        <v>0</v>
      </c>
      <c r="CN31" s="49">
        <v>0</v>
      </c>
      <c r="CO31" s="51">
        <v>0</v>
      </c>
      <c r="CP31" s="49">
        <v>0</v>
      </c>
      <c r="CQ31" s="51">
        <v>0</v>
      </c>
      <c r="CR31" s="49">
        <v>0</v>
      </c>
      <c r="CS31" s="51"/>
      <c r="CT31" s="708">
        <v>0</v>
      </c>
      <c r="CU31" s="724">
        <v>1</v>
      </c>
      <c r="CV31" s="49">
        <v>1.291856138900372</v>
      </c>
      <c r="CW31" s="51">
        <v>1</v>
      </c>
      <c r="CX31" s="49">
        <v>1.2899563994736978</v>
      </c>
      <c r="CY31" s="51">
        <v>0</v>
      </c>
      <c r="CZ31" s="49">
        <v>0</v>
      </c>
      <c r="DA31" s="51">
        <v>0</v>
      </c>
      <c r="DB31" s="49">
        <v>0</v>
      </c>
      <c r="DC31" s="51">
        <v>0</v>
      </c>
      <c r="DD31" s="49">
        <v>0</v>
      </c>
      <c r="DE31" s="51">
        <v>1</v>
      </c>
      <c r="DF31" s="49">
        <v>1.3550319110015041</v>
      </c>
      <c r="DG31" s="690">
        <v>0</v>
      </c>
      <c r="DH31" s="875">
        <v>0</v>
      </c>
      <c r="DI31" s="690"/>
      <c r="DJ31" s="735">
        <v>0</v>
      </c>
      <c r="DK31" s="724">
        <v>0</v>
      </c>
      <c r="DL31" s="49">
        <v>0</v>
      </c>
      <c r="DM31" s="51">
        <v>0</v>
      </c>
      <c r="DN31" s="49">
        <v>0</v>
      </c>
      <c r="DO31" s="51">
        <v>0</v>
      </c>
      <c r="DP31" s="49">
        <v>0</v>
      </c>
      <c r="DQ31" s="51">
        <v>0</v>
      </c>
      <c r="DR31" s="49">
        <v>0</v>
      </c>
      <c r="DS31" s="51">
        <v>1</v>
      </c>
      <c r="DT31" s="49">
        <v>3.401013502023603</v>
      </c>
      <c r="DU31" s="51">
        <v>0</v>
      </c>
      <c r="DV31" s="49">
        <v>0</v>
      </c>
      <c r="DW31" s="690">
        <v>1</v>
      </c>
      <c r="DX31" s="875">
        <v>3.38443835245541</v>
      </c>
      <c r="DY31" s="690"/>
      <c r="DZ31" s="735">
        <v>0</v>
      </c>
      <c r="EA31" s="724">
        <v>2</v>
      </c>
      <c r="EB31" s="49">
        <v>9.2131932927952835</v>
      </c>
      <c r="EC31" s="51">
        <v>1</v>
      </c>
      <c r="ED31" s="49">
        <v>4.6085073044840774</v>
      </c>
      <c r="EE31" s="51">
        <v>2</v>
      </c>
      <c r="EF31" s="49">
        <v>9.2554028414086726</v>
      </c>
      <c r="EG31" s="51">
        <v>0</v>
      </c>
      <c r="EH31" s="49">
        <v>0</v>
      </c>
      <c r="EI31" s="51">
        <v>0</v>
      </c>
      <c r="EJ31" s="49">
        <v>0</v>
      </c>
      <c r="EK31" s="51">
        <v>0</v>
      </c>
      <c r="EL31" s="875">
        <v>0</v>
      </c>
      <c r="EM31" s="690">
        <v>0</v>
      </c>
      <c r="EN31" s="875">
        <v>0</v>
      </c>
      <c r="EO31" s="690"/>
      <c r="EP31" s="735">
        <v>0</v>
      </c>
      <c r="EQ31" s="724">
        <v>0</v>
      </c>
      <c r="ER31" s="49">
        <v>0</v>
      </c>
      <c r="ES31" s="51">
        <v>0</v>
      </c>
      <c r="ET31" s="49">
        <v>0</v>
      </c>
      <c r="EU31" s="51">
        <v>0</v>
      </c>
      <c r="EV31" s="49">
        <v>0</v>
      </c>
      <c r="EW31" s="51">
        <v>0</v>
      </c>
      <c r="EX31" s="49">
        <v>0</v>
      </c>
      <c r="EY31" s="51">
        <v>0</v>
      </c>
      <c r="EZ31" s="49">
        <v>0</v>
      </c>
      <c r="FA31" s="51">
        <v>0</v>
      </c>
      <c r="FB31" s="49">
        <v>0</v>
      </c>
      <c r="FC31" s="690">
        <v>0</v>
      </c>
      <c r="FD31" s="875">
        <v>0</v>
      </c>
      <c r="FE31" s="690"/>
      <c r="FF31" s="735">
        <v>0</v>
      </c>
      <c r="FG31" s="707">
        <v>0</v>
      </c>
      <c r="FH31" s="49">
        <v>0</v>
      </c>
      <c r="FI31" s="51">
        <v>0</v>
      </c>
      <c r="FJ31" s="49">
        <v>0</v>
      </c>
      <c r="FK31" s="51">
        <v>0</v>
      </c>
      <c r="FL31" s="49">
        <v>0</v>
      </c>
      <c r="FM31" s="51">
        <v>0</v>
      </c>
      <c r="FN31" s="49">
        <v>0</v>
      </c>
      <c r="FO31" s="51">
        <v>0</v>
      </c>
      <c r="FP31" s="49">
        <v>0</v>
      </c>
      <c r="FQ31" s="51">
        <v>0</v>
      </c>
      <c r="FR31" s="49">
        <v>0</v>
      </c>
      <c r="FS31" s="690">
        <v>0</v>
      </c>
      <c r="FT31" s="875">
        <v>0</v>
      </c>
      <c r="FU31" s="690"/>
      <c r="FV31" s="735">
        <v>0</v>
      </c>
      <c r="FW31" s="51">
        <v>0</v>
      </c>
      <c r="FX31" s="49">
        <v>0</v>
      </c>
      <c r="FY31" s="51">
        <v>0</v>
      </c>
      <c r="FZ31" s="49">
        <v>0</v>
      </c>
      <c r="GA31" s="51">
        <v>0</v>
      </c>
      <c r="GB31" s="49">
        <v>0</v>
      </c>
      <c r="GC31" s="51">
        <v>0</v>
      </c>
      <c r="GD31" s="49">
        <v>0</v>
      </c>
      <c r="GE31" s="51">
        <v>0</v>
      </c>
      <c r="GF31" s="49">
        <v>0</v>
      </c>
      <c r="GG31" s="746">
        <v>0</v>
      </c>
      <c r="GH31" s="884">
        <v>0</v>
      </c>
      <c r="GI31" s="897">
        <v>0</v>
      </c>
      <c r="GJ31" s="1058">
        <v>0</v>
      </c>
      <c r="GK31" s="746"/>
      <c r="GL31" s="1071">
        <v>0</v>
      </c>
    </row>
    <row r="32" spans="1:194" s="50" customFormat="1" ht="20.100000000000001" customHeight="1">
      <c r="A32" s="207" t="s">
        <v>92</v>
      </c>
      <c r="B32" s="232"/>
      <c r="C32" s="707">
        <v>96</v>
      </c>
      <c r="D32" s="49">
        <v>12.665408921197409</v>
      </c>
      <c r="E32" s="233">
        <v>76</v>
      </c>
      <c r="F32" s="49">
        <v>10.026186816883571</v>
      </c>
      <c r="G32" s="233">
        <v>85</v>
      </c>
      <c r="H32" s="49">
        <v>11.45475372279496</v>
      </c>
      <c r="I32" s="233">
        <v>42</v>
      </c>
      <c r="J32" s="49">
        <v>5.6676261148018154</v>
      </c>
      <c r="K32" s="233">
        <v>62</v>
      </c>
      <c r="L32" s="49">
        <v>8.3682911949379939</v>
      </c>
      <c r="M32" s="690">
        <v>55</v>
      </c>
      <c r="N32" s="49">
        <v>7.4132981089350451</v>
      </c>
      <c r="O32" s="690">
        <v>46</v>
      </c>
      <c r="P32" s="49">
        <v>6.2264393565110279</v>
      </c>
      <c r="Q32" s="690">
        <v>26</v>
      </c>
      <c r="R32" s="708">
        <v>3.5239448665272</v>
      </c>
      <c r="S32" s="51">
        <v>35</v>
      </c>
      <c r="T32" s="49">
        <v>13.928574271137606</v>
      </c>
      <c r="U32" s="51">
        <v>40</v>
      </c>
      <c r="V32" s="49">
        <v>15.894523939139868</v>
      </c>
      <c r="W32" s="51">
        <v>27</v>
      </c>
      <c r="X32" s="49">
        <v>11.0792866580768</v>
      </c>
      <c r="Y32" s="233">
        <v>24</v>
      </c>
      <c r="Z32" s="49">
        <v>9.8669199176112183</v>
      </c>
      <c r="AA32" s="233">
        <v>29</v>
      </c>
      <c r="AB32" s="49">
        <v>11.929541658782199</v>
      </c>
      <c r="AC32" s="51">
        <v>23</v>
      </c>
      <c r="AD32" s="49">
        <v>9.3973442288049025</v>
      </c>
      <c r="AE32" s="690">
        <v>18</v>
      </c>
      <c r="AF32" s="49">
        <v>7.4133258650939426</v>
      </c>
      <c r="AG32" s="51">
        <v>12</v>
      </c>
      <c r="AH32" s="708">
        <v>4.952487077104033</v>
      </c>
      <c r="AI32" s="724">
        <v>6</v>
      </c>
      <c r="AJ32" s="49">
        <v>9.1143855385082784</v>
      </c>
      <c r="AK32" s="51">
        <v>5</v>
      </c>
      <c r="AL32" s="49">
        <v>7.6145224171539958</v>
      </c>
      <c r="AM32" s="51">
        <v>8</v>
      </c>
      <c r="AN32" s="49">
        <v>12.112586491437915</v>
      </c>
      <c r="AO32" s="233">
        <v>4</v>
      </c>
      <c r="AP32" s="49">
        <v>6.0113313596128704</v>
      </c>
      <c r="AQ32" s="233">
        <v>1</v>
      </c>
      <c r="AR32" s="49">
        <v>1.4911796722387081</v>
      </c>
      <c r="AS32" s="49">
        <v>1</v>
      </c>
      <c r="AT32" s="49">
        <v>1.4898023032343608</v>
      </c>
      <c r="AU32" s="690">
        <v>3</v>
      </c>
      <c r="AV32" s="49">
        <v>4.4501142195983032</v>
      </c>
      <c r="AW32" s="51">
        <v>1</v>
      </c>
      <c r="AX32" s="708">
        <v>1.4805821649072415</v>
      </c>
      <c r="AY32" s="724">
        <v>13</v>
      </c>
      <c r="AZ32" s="49">
        <v>15.165478704168173</v>
      </c>
      <c r="BA32" s="51">
        <v>8</v>
      </c>
      <c r="BB32" s="49">
        <v>9.3257483913084034</v>
      </c>
      <c r="BC32" s="51">
        <v>13</v>
      </c>
      <c r="BD32" s="49">
        <v>15.52553951249806</v>
      </c>
      <c r="BE32" s="51">
        <v>3</v>
      </c>
      <c r="BF32" s="49">
        <v>3.6036468906533412</v>
      </c>
      <c r="BG32" s="51">
        <v>3</v>
      </c>
      <c r="BH32" s="49">
        <v>3.613500036135</v>
      </c>
      <c r="BI32" s="51">
        <v>7</v>
      </c>
      <c r="BJ32" s="49">
        <v>0.84668884185061999</v>
      </c>
      <c r="BK32" s="690">
        <v>4</v>
      </c>
      <c r="BL32" s="49">
        <v>4.8593816436858406</v>
      </c>
      <c r="BM32" s="51">
        <v>1</v>
      </c>
      <c r="BN32" s="708">
        <v>1.2168336770888473</v>
      </c>
      <c r="BO32" s="724">
        <v>13</v>
      </c>
      <c r="BP32" s="49">
        <v>14.278026117804698</v>
      </c>
      <c r="BQ32" s="51">
        <v>6</v>
      </c>
      <c r="BR32" s="49">
        <v>6.5990629330635047</v>
      </c>
      <c r="BS32" s="51">
        <v>14</v>
      </c>
      <c r="BT32" s="49">
        <v>15.687153341923917</v>
      </c>
      <c r="BU32" s="51">
        <v>2</v>
      </c>
      <c r="BV32" s="49">
        <v>2.2412228111657719</v>
      </c>
      <c r="BW32" s="51">
        <v>9</v>
      </c>
      <c r="BX32" s="49">
        <v>10.076807667330989</v>
      </c>
      <c r="BY32" s="51">
        <v>7</v>
      </c>
      <c r="BZ32" s="49">
        <v>7.8314668337379585</v>
      </c>
      <c r="CA32" s="690">
        <v>2</v>
      </c>
      <c r="CB32" s="49">
        <v>2.2414237523675036</v>
      </c>
      <c r="CC32" s="51">
        <v>4</v>
      </c>
      <c r="CD32" s="708">
        <v>4.4889095877497658</v>
      </c>
      <c r="CE32" s="724">
        <v>9</v>
      </c>
      <c r="CF32" s="49">
        <v>18.040410519563824</v>
      </c>
      <c r="CG32" s="51">
        <v>4</v>
      </c>
      <c r="CH32" s="49">
        <v>8.0160320641282556</v>
      </c>
      <c r="CI32" s="51">
        <v>7</v>
      </c>
      <c r="CJ32" s="489">
        <v>14.185259488925364</v>
      </c>
      <c r="CK32" s="51">
        <v>2</v>
      </c>
      <c r="CL32" s="49">
        <v>4.0668591646671279</v>
      </c>
      <c r="CM32" s="51">
        <v>4</v>
      </c>
      <c r="CN32" s="49">
        <v>8.1586032471240912</v>
      </c>
      <c r="CO32" s="51">
        <v>2</v>
      </c>
      <c r="CP32" s="49">
        <v>4.0854679903582953</v>
      </c>
      <c r="CQ32" s="51">
        <v>6</v>
      </c>
      <c r="CR32" s="49">
        <v>12.319316688567673</v>
      </c>
      <c r="CS32" s="51">
        <v>2</v>
      </c>
      <c r="CT32" s="708">
        <v>4.1156074122089494</v>
      </c>
      <c r="CU32" s="724">
        <v>11</v>
      </c>
      <c r="CV32" s="49">
        <v>14.210417527904093</v>
      </c>
      <c r="CW32" s="51">
        <v>4</v>
      </c>
      <c r="CX32" s="49">
        <v>5.1598255978947911</v>
      </c>
      <c r="CY32" s="51">
        <v>4</v>
      </c>
      <c r="CZ32" s="49">
        <v>5.3263026138830076</v>
      </c>
      <c r="DA32" s="51">
        <v>3</v>
      </c>
      <c r="DB32" s="49">
        <v>4.0184312044577801</v>
      </c>
      <c r="DC32" s="51">
        <v>6</v>
      </c>
      <c r="DD32" s="49">
        <v>8.084510078689231</v>
      </c>
      <c r="DE32" s="51">
        <v>2</v>
      </c>
      <c r="DF32" s="49">
        <v>2.7100638220030082</v>
      </c>
      <c r="DG32" s="690">
        <v>6</v>
      </c>
      <c r="DH32" s="875">
        <v>8.1871025843953831</v>
      </c>
      <c r="DI32" s="690">
        <v>3</v>
      </c>
      <c r="DJ32" s="735">
        <v>4.1088854648176678</v>
      </c>
      <c r="DK32" s="724">
        <v>4</v>
      </c>
      <c r="DL32" s="49">
        <v>13.682230203523174</v>
      </c>
      <c r="DM32" s="51">
        <v>3</v>
      </c>
      <c r="DN32" s="49">
        <v>10.292654475589254</v>
      </c>
      <c r="DO32" s="51">
        <v>4</v>
      </c>
      <c r="DP32" s="49">
        <v>13.717891560067217</v>
      </c>
      <c r="DQ32" s="51">
        <v>0</v>
      </c>
      <c r="DR32" s="49">
        <v>0</v>
      </c>
      <c r="DS32" s="51">
        <v>0</v>
      </c>
      <c r="DT32" s="49">
        <v>0</v>
      </c>
      <c r="DU32" s="51">
        <v>3</v>
      </c>
      <c r="DV32" s="49">
        <v>10.184682237914178</v>
      </c>
      <c r="DW32" s="690">
        <v>0</v>
      </c>
      <c r="DX32" s="875">
        <v>0</v>
      </c>
      <c r="DY32" s="690">
        <v>1</v>
      </c>
      <c r="DZ32" s="735">
        <v>3.3815199932369597</v>
      </c>
      <c r="EA32" s="724">
        <v>3</v>
      </c>
      <c r="EB32" s="49">
        <v>13.819789939192924</v>
      </c>
      <c r="EC32" s="51">
        <v>0</v>
      </c>
      <c r="ED32" s="49">
        <v>0</v>
      </c>
      <c r="EE32" s="51">
        <v>2</v>
      </c>
      <c r="EF32" s="49">
        <v>9.2554028414086726</v>
      </c>
      <c r="EG32" s="51">
        <v>0</v>
      </c>
      <c r="EH32" s="49">
        <v>0</v>
      </c>
      <c r="EI32" s="51">
        <v>0</v>
      </c>
      <c r="EJ32" s="49">
        <v>0</v>
      </c>
      <c r="EK32" s="51">
        <v>3</v>
      </c>
      <c r="EL32" s="875">
        <v>13.904338153503893</v>
      </c>
      <c r="EM32" s="690">
        <v>4</v>
      </c>
      <c r="EN32" s="875">
        <v>18.659327331249706</v>
      </c>
      <c r="EO32" s="690">
        <v>1</v>
      </c>
      <c r="EP32" s="735">
        <v>4.6750818139317438</v>
      </c>
      <c r="EQ32" s="724">
        <v>0</v>
      </c>
      <c r="ER32" s="49">
        <v>0</v>
      </c>
      <c r="ES32" s="51">
        <v>0</v>
      </c>
      <c r="ET32" s="49">
        <v>0</v>
      </c>
      <c r="EU32" s="51">
        <v>0</v>
      </c>
      <c r="EV32" s="49">
        <v>0</v>
      </c>
      <c r="EW32" s="51">
        <v>0</v>
      </c>
      <c r="EX32" s="49">
        <v>0</v>
      </c>
      <c r="EY32" s="51">
        <v>3</v>
      </c>
      <c r="EZ32" s="49">
        <v>12.327922745017464</v>
      </c>
      <c r="FA32" s="51">
        <v>0</v>
      </c>
      <c r="FB32" s="49">
        <v>0</v>
      </c>
      <c r="FC32" s="690">
        <v>1</v>
      </c>
      <c r="FD32" s="875">
        <v>4.1142104830083106</v>
      </c>
      <c r="FE32" s="690">
        <v>1</v>
      </c>
      <c r="FF32" s="735">
        <v>4.1108279207432377</v>
      </c>
      <c r="FG32" s="707">
        <v>1</v>
      </c>
      <c r="FH32" s="49">
        <v>3.7381780120369332</v>
      </c>
      <c r="FI32" s="51">
        <v>3</v>
      </c>
      <c r="FJ32" s="49">
        <v>11.23553424965357</v>
      </c>
      <c r="FK32" s="51">
        <v>1</v>
      </c>
      <c r="FL32" s="49">
        <v>3.7451780832178572</v>
      </c>
      <c r="FM32" s="51">
        <v>0</v>
      </c>
      <c r="FN32" s="49">
        <v>0</v>
      </c>
      <c r="FO32" s="51">
        <v>1</v>
      </c>
      <c r="FP32" s="49">
        <v>3.7191312109491221</v>
      </c>
      <c r="FQ32" s="51">
        <v>1</v>
      </c>
      <c r="FR32" s="49">
        <v>3.7042524818491627</v>
      </c>
      <c r="FS32" s="690">
        <v>0</v>
      </c>
      <c r="FT32" s="875">
        <v>0</v>
      </c>
      <c r="FU32" s="690"/>
      <c r="FV32" s="735">
        <v>0</v>
      </c>
      <c r="FW32" s="51">
        <v>1</v>
      </c>
      <c r="FX32" s="49">
        <v>2.9047812699703712</v>
      </c>
      <c r="FY32" s="51">
        <v>3</v>
      </c>
      <c r="FZ32" s="49">
        <v>8.7075145850869298</v>
      </c>
      <c r="GA32" s="51">
        <v>5</v>
      </c>
      <c r="GB32" s="49">
        <v>15.085686700458606</v>
      </c>
      <c r="GC32" s="51">
        <v>4</v>
      </c>
      <c r="GD32" s="49">
        <v>12.096652251489401</v>
      </c>
      <c r="GE32" s="51">
        <v>6</v>
      </c>
      <c r="GF32" s="49">
        <v>18.171355886005028</v>
      </c>
      <c r="GG32" s="746">
        <v>6</v>
      </c>
      <c r="GH32" s="884">
        <v>18.273740634707927</v>
      </c>
      <c r="GI32" s="897">
        <v>2</v>
      </c>
      <c r="GJ32" s="1058">
        <v>6.1152728940528975</v>
      </c>
      <c r="GK32" s="746"/>
      <c r="GL32" s="1071">
        <v>0</v>
      </c>
    </row>
    <row r="33" spans="1:194" s="50" customFormat="1" ht="20.100000000000001" customHeight="1">
      <c r="A33" s="207" t="s">
        <v>336</v>
      </c>
      <c r="B33" s="232"/>
      <c r="C33" s="707">
        <v>54</v>
      </c>
      <c r="D33" s="49">
        <v>7.1242925181735428</v>
      </c>
      <c r="E33" s="233">
        <v>40</v>
      </c>
      <c r="F33" s="49">
        <v>5.2769404299387217</v>
      </c>
      <c r="G33" s="233">
        <v>44</v>
      </c>
      <c r="H33" s="49">
        <v>5.9295195741526854</v>
      </c>
      <c r="I33" s="233">
        <v>32</v>
      </c>
      <c r="J33" s="49">
        <v>4.318191325563288</v>
      </c>
      <c r="K33" s="233">
        <v>44</v>
      </c>
      <c r="L33" s="49">
        <v>5.9387872996334155</v>
      </c>
      <c r="M33" s="690">
        <v>54</v>
      </c>
      <c r="N33" s="49">
        <v>7.2785108705907717</v>
      </c>
      <c r="O33" s="690">
        <v>49</v>
      </c>
      <c r="P33" s="49">
        <v>6.632511488457399</v>
      </c>
      <c r="Q33" s="690">
        <v>36</v>
      </c>
      <c r="R33" s="708">
        <v>4.8793082767299696</v>
      </c>
      <c r="S33" s="51">
        <v>20</v>
      </c>
      <c r="T33" s="49">
        <v>7.9591852977929181</v>
      </c>
      <c r="U33" s="51">
        <v>13</v>
      </c>
      <c r="V33" s="49">
        <v>5.1657202802204569</v>
      </c>
      <c r="W33" s="51">
        <v>19</v>
      </c>
      <c r="X33" s="49">
        <v>7.7965350556836741</v>
      </c>
      <c r="Y33" s="233">
        <v>9</v>
      </c>
      <c r="Z33" s="49">
        <v>3.7000949691042071</v>
      </c>
      <c r="AA33" s="233">
        <v>11</v>
      </c>
      <c r="AB33" s="49">
        <v>4.5249985602277309</v>
      </c>
      <c r="AC33" s="51">
        <v>9</v>
      </c>
      <c r="AD33" s="49">
        <v>3.6772216547497449</v>
      </c>
      <c r="AE33" s="690">
        <v>19</v>
      </c>
      <c r="AF33" s="49">
        <v>7.8251773020436071</v>
      </c>
      <c r="AG33" s="51">
        <v>10</v>
      </c>
      <c r="AH33" s="708">
        <v>4.1270725642533614</v>
      </c>
      <c r="AI33" s="724">
        <v>8</v>
      </c>
      <c r="AJ33" s="49">
        <v>12.152514051344372</v>
      </c>
      <c r="AK33" s="51">
        <v>2</v>
      </c>
      <c r="AL33" s="49">
        <v>3.0458089668615984</v>
      </c>
      <c r="AM33" s="51">
        <v>2</v>
      </c>
      <c r="AN33" s="49">
        <v>3.0281466228594787</v>
      </c>
      <c r="AO33" s="233">
        <v>1</v>
      </c>
      <c r="AP33" s="49">
        <v>1.5028328399032176</v>
      </c>
      <c r="AQ33" s="233">
        <v>5</v>
      </c>
      <c r="AR33" s="49">
        <v>7.4558983611935403</v>
      </c>
      <c r="AS33" s="49">
        <v>10</v>
      </c>
      <c r="AT33" s="49">
        <v>14.898023032343607</v>
      </c>
      <c r="AU33" s="690">
        <v>4</v>
      </c>
      <c r="AV33" s="49">
        <v>5.9334856261310707</v>
      </c>
      <c r="AW33" s="51">
        <v>3</v>
      </c>
      <c r="AX33" s="708">
        <v>4.4417464947217251</v>
      </c>
      <c r="AY33" s="724">
        <v>4</v>
      </c>
      <c r="AZ33" s="49">
        <v>4.6663011397440535</v>
      </c>
      <c r="BA33" s="51">
        <v>5</v>
      </c>
      <c r="BB33" s="49">
        <v>5.8285927445677519</v>
      </c>
      <c r="BC33" s="51">
        <v>0</v>
      </c>
      <c r="BD33" s="49">
        <v>0</v>
      </c>
      <c r="BE33" s="51">
        <v>3</v>
      </c>
      <c r="BF33" s="49">
        <v>3.6036468906533412</v>
      </c>
      <c r="BG33" s="51">
        <v>11</v>
      </c>
      <c r="BH33" s="49">
        <v>13.249500132495003</v>
      </c>
      <c r="BI33" s="51">
        <v>10</v>
      </c>
      <c r="BJ33" s="49">
        <v>1.2095554883580284</v>
      </c>
      <c r="BK33" s="690">
        <v>6</v>
      </c>
      <c r="BL33" s="49">
        <v>7.2890724655287613</v>
      </c>
      <c r="BM33" s="51">
        <v>1</v>
      </c>
      <c r="BN33" s="708">
        <v>1.2168336770888473</v>
      </c>
      <c r="BO33" s="724">
        <v>10</v>
      </c>
      <c r="BP33" s="49">
        <v>10.983097013695922</v>
      </c>
      <c r="BQ33" s="51">
        <v>6</v>
      </c>
      <c r="BR33" s="49">
        <v>6.5990629330635047</v>
      </c>
      <c r="BS33" s="51">
        <v>8</v>
      </c>
      <c r="BT33" s="49">
        <v>8.9640876239565248</v>
      </c>
      <c r="BU33" s="51">
        <v>4</v>
      </c>
      <c r="BV33" s="49">
        <v>4.4824456223315439</v>
      </c>
      <c r="BW33" s="51">
        <v>2</v>
      </c>
      <c r="BX33" s="49">
        <v>2.23929059274022</v>
      </c>
      <c r="BY33" s="51">
        <v>5</v>
      </c>
      <c r="BZ33" s="49">
        <v>5.5939048812413992</v>
      </c>
      <c r="CA33" s="690">
        <v>9</v>
      </c>
      <c r="CB33" s="49">
        <v>10.086406885653767</v>
      </c>
      <c r="CC33" s="51">
        <v>8</v>
      </c>
      <c r="CD33" s="708">
        <v>8.9778191754995316</v>
      </c>
      <c r="CE33" s="724">
        <v>1</v>
      </c>
      <c r="CF33" s="49">
        <v>2.0044900577293139</v>
      </c>
      <c r="CG33" s="51">
        <v>5</v>
      </c>
      <c r="CH33" s="49">
        <v>10.020040080160321</v>
      </c>
      <c r="CI33" s="51">
        <v>4</v>
      </c>
      <c r="CJ33" s="489">
        <v>8.1058625651002085</v>
      </c>
      <c r="CK33" s="51">
        <v>1</v>
      </c>
      <c r="CL33" s="49">
        <v>2.033429582333564</v>
      </c>
      <c r="CM33" s="51">
        <v>3</v>
      </c>
      <c r="CN33" s="49">
        <v>6.1189524353430693</v>
      </c>
      <c r="CO33" s="51">
        <v>4</v>
      </c>
      <c r="CP33" s="49">
        <v>8.1709359807165907</v>
      </c>
      <c r="CQ33" s="51">
        <v>1</v>
      </c>
      <c r="CR33" s="49">
        <v>2.0532194480946124</v>
      </c>
      <c r="CS33" s="51">
        <v>2</v>
      </c>
      <c r="CT33" s="708">
        <v>4.1156074122089494</v>
      </c>
      <c r="CU33" s="724">
        <v>6</v>
      </c>
      <c r="CV33" s="49">
        <v>7.7511368334022324</v>
      </c>
      <c r="CW33" s="51">
        <v>5</v>
      </c>
      <c r="CX33" s="49">
        <v>6.4497819973684889</v>
      </c>
      <c r="CY33" s="51">
        <v>4</v>
      </c>
      <c r="CZ33" s="49">
        <v>5.3263026138830076</v>
      </c>
      <c r="DA33" s="51">
        <v>5</v>
      </c>
      <c r="DB33" s="49">
        <v>6.697385340762966</v>
      </c>
      <c r="DC33" s="51">
        <v>5</v>
      </c>
      <c r="DD33" s="49">
        <v>6.7370917322410264</v>
      </c>
      <c r="DE33" s="51">
        <v>7</v>
      </c>
      <c r="DF33" s="49">
        <v>9.485223377010529</v>
      </c>
      <c r="DG33" s="690">
        <v>4</v>
      </c>
      <c r="DH33" s="875">
        <v>5.4580683895969218</v>
      </c>
      <c r="DI33" s="690">
        <v>5</v>
      </c>
      <c r="DJ33" s="735">
        <v>6.8481424413627803</v>
      </c>
      <c r="DK33" s="724">
        <v>2</v>
      </c>
      <c r="DL33" s="49">
        <v>6.841115101761587</v>
      </c>
      <c r="DM33" s="51">
        <v>0</v>
      </c>
      <c r="DN33" s="49">
        <v>0</v>
      </c>
      <c r="DO33" s="51">
        <v>3</v>
      </c>
      <c r="DP33" s="49">
        <v>10.288418670050413</v>
      </c>
      <c r="DQ33" s="51">
        <v>0</v>
      </c>
      <c r="DR33" s="49">
        <v>0</v>
      </c>
      <c r="DS33" s="51">
        <v>1</v>
      </c>
      <c r="DT33" s="49">
        <v>3.401013502023603</v>
      </c>
      <c r="DU33" s="51">
        <v>5</v>
      </c>
      <c r="DV33" s="49">
        <v>16.974470396523628</v>
      </c>
      <c r="DW33" s="690">
        <v>2</v>
      </c>
      <c r="DX33" s="875">
        <v>6.7688767049108201</v>
      </c>
      <c r="DY33" s="690">
        <v>2</v>
      </c>
      <c r="DZ33" s="735">
        <v>6.7630399864739195</v>
      </c>
      <c r="EA33" s="724">
        <v>1</v>
      </c>
      <c r="EB33" s="49">
        <v>4.6065966463976418</v>
      </c>
      <c r="EC33" s="51">
        <v>1</v>
      </c>
      <c r="ED33" s="49">
        <v>4.6085073044840774</v>
      </c>
      <c r="EE33" s="51">
        <v>0</v>
      </c>
      <c r="EF33" s="49">
        <v>0</v>
      </c>
      <c r="EG33" s="51">
        <v>2</v>
      </c>
      <c r="EH33" s="49">
        <v>9.2652645233021396</v>
      </c>
      <c r="EI33" s="51">
        <v>4</v>
      </c>
      <c r="EJ33" s="49">
        <v>18.594272963927111</v>
      </c>
      <c r="EK33" s="51">
        <v>2</v>
      </c>
      <c r="EL33" s="875">
        <v>9.2695587690025949</v>
      </c>
      <c r="EM33" s="690">
        <v>1</v>
      </c>
      <c r="EN33" s="875">
        <v>4.6648318328124265</v>
      </c>
      <c r="EO33" s="690">
        <v>4</v>
      </c>
      <c r="EP33" s="735">
        <v>18.700327255726975</v>
      </c>
      <c r="EQ33" s="724">
        <v>1</v>
      </c>
      <c r="ER33" s="49">
        <v>4.0531776913099868</v>
      </c>
      <c r="ES33" s="51">
        <v>1</v>
      </c>
      <c r="ET33" s="49">
        <v>4.0647101861637269</v>
      </c>
      <c r="EU33" s="51">
        <v>0</v>
      </c>
      <c r="EV33" s="49">
        <v>0</v>
      </c>
      <c r="EW33" s="51">
        <v>1</v>
      </c>
      <c r="EX33" s="49">
        <v>4.117429077284144</v>
      </c>
      <c r="EY33" s="51">
        <v>0</v>
      </c>
      <c r="EZ33" s="49">
        <v>0</v>
      </c>
      <c r="FA33" s="51">
        <v>2</v>
      </c>
      <c r="FB33" s="49">
        <v>8.2088327039894917</v>
      </c>
      <c r="FC33" s="690">
        <v>1</v>
      </c>
      <c r="FD33" s="875">
        <v>4.1142104830083106</v>
      </c>
      <c r="FE33" s="690"/>
      <c r="FF33" s="735">
        <v>0</v>
      </c>
      <c r="FG33" s="707">
        <v>1</v>
      </c>
      <c r="FH33" s="49">
        <v>3.7381780120369332</v>
      </c>
      <c r="FI33" s="51">
        <v>1</v>
      </c>
      <c r="FJ33" s="49">
        <v>3.7451780832178572</v>
      </c>
      <c r="FK33" s="51">
        <v>4</v>
      </c>
      <c r="FL33" s="49">
        <v>14.980712332871429</v>
      </c>
      <c r="FM33" s="51">
        <v>3</v>
      </c>
      <c r="FN33" s="49">
        <v>11.193612178650051</v>
      </c>
      <c r="FO33" s="51">
        <v>1</v>
      </c>
      <c r="FP33" s="49">
        <v>3.7191312109491221</v>
      </c>
      <c r="FQ33" s="51">
        <v>0</v>
      </c>
      <c r="FR33" s="49">
        <v>0</v>
      </c>
      <c r="FS33" s="690">
        <v>2</v>
      </c>
      <c r="FT33" s="875">
        <v>7.3975440153868917</v>
      </c>
      <c r="FU33" s="690">
        <v>1</v>
      </c>
      <c r="FV33" s="735">
        <v>3.6945357815790443</v>
      </c>
      <c r="FW33" s="51">
        <v>0</v>
      </c>
      <c r="FX33" s="49">
        <v>0</v>
      </c>
      <c r="FY33" s="51">
        <v>1</v>
      </c>
      <c r="FZ33" s="49">
        <v>2.9025048616956433</v>
      </c>
      <c r="GA33" s="51">
        <v>0</v>
      </c>
      <c r="GB33" s="49">
        <v>0</v>
      </c>
      <c r="GC33" s="51">
        <v>3</v>
      </c>
      <c r="GD33" s="49">
        <v>9.07248918861705</v>
      </c>
      <c r="GE33" s="51">
        <v>1</v>
      </c>
      <c r="GF33" s="49">
        <v>3.0285593143341711</v>
      </c>
      <c r="GG33" s="746">
        <v>0</v>
      </c>
      <c r="GH33" s="884">
        <v>0</v>
      </c>
      <c r="GI33" s="897">
        <v>0</v>
      </c>
      <c r="GJ33" s="1058">
        <v>0</v>
      </c>
      <c r="GK33" s="746"/>
      <c r="GL33" s="1071">
        <v>0</v>
      </c>
    </row>
    <row r="34" spans="1:194" s="457" customFormat="1" ht="24" customHeight="1">
      <c r="A34" s="459" t="s">
        <v>304</v>
      </c>
      <c r="B34" s="461"/>
      <c r="C34" s="711">
        <v>602</v>
      </c>
      <c r="D34" s="455">
        <v>79.42266844334209</v>
      </c>
      <c r="E34" s="454">
        <v>470</v>
      </c>
      <c r="F34" s="455">
        <v>62.004050051779977</v>
      </c>
      <c r="G34" s="454">
        <v>551</v>
      </c>
      <c r="H34" s="455">
        <v>74.25375648541204</v>
      </c>
      <c r="I34" s="454">
        <v>537</v>
      </c>
      <c r="J34" s="455">
        <v>72.464648182108917</v>
      </c>
      <c r="K34" s="454">
        <v>531</v>
      </c>
      <c r="L34" s="455">
        <v>71.670364911485066</v>
      </c>
      <c r="M34" s="692">
        <v>528</v>
      </c>
      <c r="N34" s="455">
        <v>71.16766184577645</v>
      </c>
      <c r="O34" s="692">
        <v>523</v>
      </c>
      <c r="P34" s="455">
        <v>70.79190833598409</v>
      </c>
      <c r="Q34" s="692">
        <v>462</v>
      </c>
      <c r="R34" s="712">
        <v>62.617789551367942</v>
      </c>
      <c r="S34" s="456">
        <v>185</v>
      </c>
      <c r="T34" s="455">
        <v>73.622464004584486</v>
      </c>
      <c r="U34" s="456">
        <v>152</v>
      </c>
      <c r="V34" s="455">
        <v>60.399190968731496</v>
      </c>
      <c r="W34" s="456">
        <v>163</v>
      </c>
      <c r="X34" s="455">
        <v>66.886063898759943</v>
      </c>
      <c r="Y34" s="454">
        <v>191</v>
      </c>
      <c r="Z34" s="455">
        <v>78.524237677655947</v>
      </c>
      <c r="AA34" s="454">
        <v>159</v>
      </c>
      <c r="AB34" s="455">
        <v>65.406797370564462</v>
      </c>
      <c r="AC34" s="456">
        <v>145</v>
      </c>
      <c r="AD34" s="455">
        <v>59.244126659857002</v>
      </c>
      <c r="AE34" s="692">
        <v>160</v>
      </c>
      <c r="AF34" s="455">
        <v>65.896229911946165</v>
      </c>
      <c r="AG34" s="456">
        <v>138</v>
      </c>
      <c r="AH34" s="712">
        <v>56.953601386696384</v>
      </c>
      <c r="AI34" s="726">
        <v>71</v>
      </c>
      <c r="AJ34" s="455">
        <v>107.8535622056813</v>
      </c>
      <c r="AK34" s="456">
        <v>44</v>
      </c>
      <c r="AL34" s="455">
        <v>67.007797270955166</v>
      </c>
      <c r="AM34" s="456">
        <v>66</v>
      </c>
      <c r="AN34" s="455">
        <v>99.928838554362798</v>
      </c>
      <c r="AO34" s="454">
        <v>50</v>
      </c>
      <c r="AP34" s="455">
        <v>75.141641995160882</v>
      </c>
      <c r="AQ34" s="454">
        <v>49</v>
      </c>
      <c r="AR34" s="455">
        <v>73.067803939696688</v>
      </c>
      <c r="AS34" s="455">
        <v>68</v>
      </c>
      <c r="AT34" s="455">
        <v>101.30655661993654</v>
      </c>
      <c r="AU34" s="692">
        <v>52</v>
      </c>
      <c r="AV34" s="455">
        <v>77.135313139703925</v>
      </c>
      <c r="AW34" s="456">
        <v>44</v>
      </c>
      <c r="AX34" s="712">
        <v>65.145615255918628</v>
      </c>
      <c r="AY34" s="726">
        <v>61</v>
      </c>
      <c r="AZ34" s="455">
        <v>71.161092381096807</v>
      </c>
      <c r="BA34" s="456">
        <v>54</v>
      </c>
      <c r="BB34" s="455">
        <v>62.94880164133172</v>
      </c>
      <c r="BC34" s="456">
        <v>66</v>
      </c>
      <c r="BD34" s="455">
        <v>78.821969832682456</v>
      </c>
      <c r="BE34" s="456">
        <v>53</v>
      </c>
      <c r="BF34" s="455">
        <v>63.664428401542359</v>
      </c>
      <c r="BG34" s="456">
        <v>62</v>
      </c>
      <c r="BH34" s="455">
        <v>74.67900074679001</v>
      </c>
      <c r="BI34" s="456">
        <v>69</v>
      </c>
      <c r="BJ34" s="455">
        <v>8.3459328696703974</v>
      </c>
      <c r="BK34" s="692">
        <v>58</v>
      </c>
      <c r="BL34" s="455">
        <v>70.461033833444702</v>
      </c>
      <c r="BM34" s="456">
        <v>56</v>
      </c>
      <c r="BN34" s="712">
        <v>68.142685916975438</v>
      </c>
      <c r="BO34" s="726">
        <v>82</v>
      </c>
      <c r="BP34" s="455">
        <v>90.061395512306561</v>
      </c>
      <c r="BQ34" s="456">
        <v>64</v>
      </c>
      <c r="BR34" s="455">
        <v>70.390004619344055</v>
      </c>
      <c r="BS34" s="456">
        <v>69</v>
      </c>
      <c r="BT34" s="455">
        <v>77.315255756625021</v>
      </c>
      <c r="BU34" s="456">
        <v>60</v>
      </c>
      <c r="BV34" s="455">
        <v>67.236684334973162</v>
      </c>
      <c r="BW34" s="456">
        <v>70</v>
      </c>
      <c r="BX34" s="455">
        <v>78.375170745907695</v>
      </c>
      <c r="BY34" s="456">
        <v>74</v>
      </c>
      <c r="BZ34" s="455">
        <v>82.789792242372712</v>
      </c>
      <c r="CA34" s="692">
        <v>84</v>
      </c>
      <c r="CB34" s="455">
        <v>94.139797599435155</v>
      </c>
      <c r="CC34" s="456">
        <v>65</v>
      </c>
      <c r="CD34" s="712">
        <v>72.944780800933685</v>
      </c>
      <c r="CE34" s="726">
        <v>41</v>
      </c>
      <c r="CF34" s="455">
        <v>82.184092366901865</v>
      </c>
      <c r="CG34" s="456">
        <v>24</v>
      </c>
      <c r="CH34" s="455">
        <v>48.096192384769537</v>
      </c>
      <c r="CI34" s="456">
        <v>38</v>
      </c>
      <c r="CJ34" s="491">
        <v>77.005694368451984</v>
      </c>
      <c r="CK34" s="456">
        <v>37</v>
      </c>
      <c r="CL34" s="455">
        <v>75.236894546341858</v>
      </c>
      <c r="CM34" s="456">
        <v>26</v>
      </c>
      <c r="CN34" s="455">
        <v>53.0309211063066</v>
      </c>
      <c r="CO34" s="456">
        <v>27</v>
      </c>
      <c r="CP34" s="455">
        <v>55.153817869836985</v>
      </c>
      <c r="CQ34" s="456">
        <v>25</v>
      </c>
      <c r="CR34" s="455">
        <v>51.330486202365307</v>
      </c>
      <c r="CS34" s="456">
        <v>38</v>
      </c>
      <c r="CT34" s="712">
        <v>78.19654083197004</v>
      </c>
      <c r="CU34" s="726">
        <v>49</v>
      </c>
      <c r="CV34" s="455">
        <v>63.30095080611823</v>
      </c>
      <c r="CW34" s="456">
        <v>52</v>
      </c>
      <c r="CX34" s="455">
        <v>67.077732772632288</v>
      </c>
      <c r="CY34" s="456">
        <v>55</v>
      </c>
      <c r="CZ34" s="455">
        <v>73.236660940891355</v>
      </c>
      <c r="DA34" s="456">
        <v>46</v>
      </c>
      <c r="DB34" s="455">
        <v>61.615945135019288</v>
      </c>
      <c r="DC34" s="456">
        <v>47</v>
      </c>
      <c r="DD34" s="455">
        <v>63.328662283065647</v>
      </c>
      <c r="DE34" s="456">
        <v>44</v>
      </c>
      <c r="DF34" s="455">
        <v>59.621404084066178</v>
      </c>
      <c r="DG34" s="692">
        <v>52</v>
      </c>
      <c r="DH34" s="877">
        <v>70.954889064759982</v>
      </c>
      <c r="DI34" s="692">
        <v>36</v>
      </c>
      <c r="DJ34" s="737">
        <v>49.306625577812014</v>
      </c>
      <c r="DK34" s="726">
        <v>20</v>
      </c>
      <c r="DL34" s="455">
        <v>68.411151017615865</v>
      </c>
      <c r="DM34" s="456">
        <v>15</v>
      </c>
      <c r="DN34" s="455">
        <v>51.463272377946275</v>
      </c>
      <c r="DO34" s="456">
        <v>22</v>
      </c>
      <c r="DP34" s="455">
        <v>75.4484035803697</v>
      </c>
      <c r="DQ34" s="456">
        <v>27</v>
      </c>
      <c r="DR34" s="455">
        <v>92.427769409831569</v>
      </c>
      <c r="DS34" s="456">
        <v>24</v>
      </c>
      <c r="DT34" s="455">
        <v>81.624324048566478</v>
      </c>
      <c r="DU34" s="456">
        <v>15</v>
      </c>
      <c r="DV34" s="455">
        <v>50.923411189570885</v>
      </c>
      <c r="DW34" s="692">
        <v>19</v>
      </c>
      <c r="DX34" s="877">
        <v>64.304328696652789</v>
      </c>
      <c r="DY34" s="692">
        <v>15</v>
      </c>
      <c r="DZ34" s="737">
        <v>50.722799898554399</v>
      </c>
      <c r="EA34" s="726">
        <v>26</v>
      </c>
      <c r="EB34" s="455">
        <v>119.77151280633868</v>
      </c>
      <c r="EC34" s="456">
        <v>12</v>
      </c>
      <c r="ED34" s="455">
        <v>55.302087653808933</v>
      </c>
      <c r="EE34" s="456">
        <v>18</v>
      </c>
      <c r="EF34" s="455">
        <v>83.298625572678048</v>
      </c>
      <c r="EG34" s="456">
        <v>21</v>
      </c>
      <c r="EH34" s="455">
        <v>97.285277494672471</v>
      </c>
      <c r="EI34" s="456">
        <v>18</v>
      </c>
      <c r="EJ34" s="455">
        <v>83.674228337672005</v>
      </c>
      <c r="EK34" s="456">
        <v>25</v>
      </c>
      <c r="EL34" s="877">
        <v>115.86948461253243</v>
      </c>
      <c r="EM34" s="692">
        <v>14</v>
      </c>
      <c r="EN34" s="877">
        <v>65.307645659373975</v>
      </c>
      <c r="EO34" s="692">
        <v>14</v>
      </c>
      <c r="EP34" s="737">
        <v>65.451145395044421</v>
      </c>
      <c r="EQ34" s="726">
        <v>23</v>
      </c>
      <c r="ER34" s="455">
        <v>93.223086900129701</v>
      </c>
      <c r="ES34" s="456">
        <v>17</v>
      </c>
      <c r="ET34" s="455">
        <v>69.100073164783353</v>
      </c>
      <c r="EU34" s="456">
        <v>16</v>
      </c>
      <c r="EV34" s="455">
        <v>65.930443382231743</v>
      </c>
      <c r="EW34" s="456">
        <v>14</v>
      </c>
      <c r="EX34" s="455">
        <v>57.64400708197801</v>
      </c>
      <c r="EY34" s="456">
        <v>26</v>
      </c>
      <c r="EZ34" s="455">
        <v>106.8419971234847</v>
      </c>
      <c r="FA34" s="456">
        <v>17</v>
      </c>
      <c r="FB34" s="455">
        <v>69.775077983910677</v>
      </c>
      <c r="FC34" s="692">
        <v>13</v>
      </c>
      <c r="FD34" s="877">
        <v>53.484736279108034</v>
      </c>
      <c r="FE34" s="692">
        <v>10</v>
      </c>
      <c r="FF34" s="737">
        <v>41.108279207432375</v>
      </c>
      <c r="FG34" s="726">
        <v>24</v>
      </c>
      <c r="FH34" s="455">
        <v>89.716272288886401</v>
      </c>
      <c r="FI34" s="456">
        <v>14</v>
      </c>
      <c r="FJ34" s="455">
        <v>52.432493165049998</v>
      </c>
      <c r="FK34" s="456">
        <v>12</v>
      </c>
      <c r="FL34" s="455">
        <v>44.942136998614281</v>
      </c>
      <c r="FM34" s="456">
        <v>19</v>
      </c>
      <c r="FN34" s="455">
        <v>70.892877131450319</v>
      </c>
      <c r="FO34" s="456">
        <v>27</v>
      </c>
      <c r="FP34" s="455">
        <v>100.4165426956263</v>
      </c>
      <c r="FQ34" s="456">
        <v>19</v>
      </c>
      <c r="FR34" s="455">
        <v>70.380797155134104</v>
      </c>
      <c r="FS34" s="692">
        <v>23</v>
      </c>
      <c r="FT34" s="877">
        <v>85.071756176949251</v>
      </c>
      <c r="FU34" s="692">
        <v>29</v>
      </c>
      <c r="FV34" s="737">
        <v>107.1415376657923</v>
      </c>
      <c r="FW34" s="456">
        <v>20</v>
      </c>
      <c r="FX34" s="455">
        <v>58.095625399407425</v>
      </c>
      <c r="FY34" s="456">
        <v>22</v>
      </c>
      <c r="FZ34" s="455">
        <v>63.855106957304152</v>
      </c>
      <c r="GA34" s="456">
        <v>26</v>
      </c>
      <c r="GB34" s="455">
        <v>78.44557084238474</v>
      </c>
      <c r="GC34" s="456">
        <v>19</v>
      </c>
      <c r="GD34" s="455">
        <v>57.459098194574651</v>
      </c>
      <c r="GE34" s="456">
        <v>23</v>
      </c>
      <c r="GF34" s="455">
        <v>69.656864229685937</v>
      </c>
      <c r="GG34" s="748">
        <v>25</v>
      </c>
      <c r="GH34" s="886">
        <v>76.140585977949684</v>
      </c>
      <c r="GI34" s="899">
        <v>23</v>
      </c>
      <c r="GJ34" s="1060">
        <v>70.32563828160832</v>
      </c>
      <c r="GK34" s="748">
        <v>17</v>
      </c>
      <c r="GL34" s="412">
        <v>51.966313601418371</v>
      </c>
    </row>
    <row r="35" spans="1:194" s="237" customFormat="1" ht="24.75" customHeight="1">
      <c r="A35" s="207" t="s">
        <v>255</v>
      </c>
      <c r="B35" s="238" t="s">
        <v>114</v>
      </c>
      <c r="C35" s="701">
        <v>241</v>
      </c>
      <c r="D35" s="453">
        <v>31.795453645922663</v>
      </c>
      <c r="E35" s="236">
        <v>169</v>
      </c>
      <c r="F35" s="235">
        <v>22.295073316491099</v>
      </c>
      <c r="G35" s="236">
        <v>219</v>
      </c>
      <c r="H35" s="235">
        <v>29.512836062259957</v>
      </c>
      <c r="I35" s="236">
        <v>205</v>
      </c>
      <c r="J35" s="235">
        <v>27.663413179389813</v>
      </c>
      <c r="K35" s="236">
        <v>177</v>
      </c>
      <c r="L35" s="235">
        <v>23.890121637161691</v>
      </c>
      <c r="M35" s="687">
        <v>207</v>
      </c>
      <c r="N35" s="235">
        <v>27.90095833726463</v>
      </c>
      <c r="O35" s="687">
        <v>176</v>
      </c>
      <c r="P35" s="235">
        <v>23.822898407520455</v>
      </c>
      <c r="Q35" s="687">
        <v>173</v>
      </c>
      <c r="R35" s="702">
        <v>23.447786996507904</v>
      </c>
      <c r="S35" s="234">
        <v>79</v>
      </c>
      <c r="T35" s="235">
        <v>31.438781926282026</v>
      </c>
      <c r="U35" s="234">
        <v>55</v>
      </c>
      <c r="V35" s="235">
        <v>21.854970416317318</v>
      </c>
      <c r="W35" s="234">
        <v>69</v>
      </c>
      <c r="X35" s="235">
        <v>28.31373257064071</v>
      </c>
      <c r="Y35" s="236">
        <v>83</v>
      </c>
      <c r="Z35" s="235">
        <v>34.123098048405467</v>
      </c>
      <c r="AA35" s="236">
        <v>50</v>
      </c>
      <c r="AB35" s="235">
        <v>20.56817527376241</v>
      </c>
      <c r="AC35" s="234">
        <v>43</v>
      </c>
      <c r="AD35" s="235">
        <v>17.568947906026558</v>
      </c>
      <c r="AE35" s="687">
        <v>57</v>
      </c>
      <c r="AF35" s="235">
        <v>23.475531906130819</v>
      </c>
      <c r="AG35" s="234">
        <v>56</v>
      </c>
      <c r="AH35" s="702">
        <v>23.111606359818822</v>
      </c>
      <c r="AI35" s="721">
        <v>33</v>
      </c>
      <c r="AJ35" s="235">
        <v>50.129120461795537</v>
      </c>
      <c r="AK35" s="234">
        <v>22</v>
      </c>
      <c r="AL35" s="235">
        <v>33.503898635477583</v>
      </c>
      <c r="AM35" s="234">
        <v>24</v>
      </c>
      <c r="AN35" s="235">
        <v>36.337759474313749</v>
      </c>
      <c r="AO35" s="236">
        <v>20</v>
      </c>
      <c r="AP35" s="235">
        <v>30.056656798064353</v>
      </c>
      <c r="AQ35" s="236">
        <v>21</v>
      </c>
      <c r="AR35" s="235">
        <v>31.314773117012869</v>
      </c>
      <c r="AS35" s="235">
        <v>34</v>
      </c>
      <c r="AT35" s="235">
        <v>50.653278309968272</v>
      </c>
      <c r="AU35" s="687">
        <v>20</v>
      </c>
      <c r="AV35" s="235">
        <v>29.667428130655356</v>
      </c>
      <c r="AW35" s="234">
        <v>19</v>
      </c>
      <c r="AX35" s="702">
        <v>28.131061133237591</v>
      </c>
      <c r="AY35" s="721">
        <v>17</v>
      </c>
      <c r="AZ35" s="235">
        <v>19.831779843912226</v>
      </c>
      <c r="BA35" s="234">
        <v>24</v>
      </c>
      <c r="BB35" s="235">
        <v>27.977245173925208</v>
      </c>
      <c r="BC35" s="234">
        <v>29</v>
      </c>
      <c r="BD35" s="235">
        <v>34.633895835572595</v>
      </c>
      <c r="BE35" s="234">
        <v>20</v>
      </c>
      <c r="BF35" s="235">
        <v>24.024312604355607</v>
      </c>
      <c r="BG35" s="234">
        <v>14</v>
      </c>
      <c r="BH35" s="235">
        <v>16.863000168630002</v>
      </c>
      <c r="BI35" s="234">
        <v>33</v>
      </c>
      <c r="BJ35" s="235">
        <v>3.9915331115814938</v>
      </c>
      <c r="BK35" s="687">
        <v>17</v>
      </c>
      <c r="BL35" s="235">
        <v>20.652371985664825</v>
      </c>
      <c r="BM35" s="234">
        <v>18</v>
      </c>
      <c r="BN35" s="702">
        <v>21.903006187599246</v>
      </c>
      <c r="BO35" s="721">
        <v>30</v>
      </c>
      <c r="BP35" s="235">
        <v>32.949291041087768</v>
      </c>
      <c r="BQ35" s="234">
        <v>25</v>
      </c>
      <c r="BR35" s="235">
        <v>27.496095554431271</v>
      </c>
      <c r="BS35" s="234">
        <v>28</v>
      </c>
      <c r="BT35" s="235">
        <v>31.374306683847834</v>
      </c>
      <c r="BU35" s="234">
        <v>20</v>
      </c>
      <c r="BV35" s="235">
        <v>22.412228111657722</v>
      </c>
      <c r="BW35" s="234">
        <v>28</v>
      </c>
      <c r="BX35" s="235">
        <v>31.350068298363077</v>
      </c>
      <c r="BY35" s="234">
        <v>30</v>
      </c>
      <c r="BZ35" s="235">
        <v>33.563429287448393</v>
      </c>
      <c r="CA35" s="687">
        <v>34</v>
      </c>
      <c r="CB35" s="235">
        <v>38.104203790247567</v>
      </c>
      <c r="CC35" s="234">
        <v>22</v>
      </c>
      <c r="CD35" s="702">
        <v>24.689002732623713</v>
      </c>
      <c r="CE35" s="721">
        <v>16</v>
      </c>
      <c r="CF35" s="235">
        <v>32.071840923669022</v>
      </c>
      <c r="CG35" s="234">
        <v>9</v>
      </c>
      <c r="CH35" s="235">
        <v>18.036072144288578</v>
      </c>
      <c r="CI35" s="234">
        <v>12</v>
      </c>
      <c r="CJ35" s="486">
        <v>24.317587695300627</v>
      </c>
      <c r="CK35" s="234">
        <v>17</v>
      </c>
      <c r="CL35" s="235">
        <v>34.568302899670584</v>
      </c>
      <c r="CM35" s="234">
        <v>11</v>
      </c>
      <c r="CN35" s="235">
        <v>22.436158929591254</v>
      </c>
      <c r="CO35" s="234">
        <v>14</v>
      </c>
      <c r="CP35" s="235">
        <v>28.598275932508066</v>
      </c>
      <c r="CQ35" s="234">
        <v>9</v>
      </c>
      <c r="CR35" s="235">
        <v>18.478975032851512</v>
      </c>
      <c r="CS35" s="234">
        <v>13</v>
      </c>
      <c r="CT35" s="702">
        <v>26.751448179358171</v>
      </c>
      <c r="CU35" s="721">
        <v>22</v>
      </c>
      <c r="CV35" s="235">
        <v>28.420835055808187</v>
      </c>
      <c r="CW35" s="234">
        <v>13</v>
      </c>
      <c r="CX35" s="235">
        <v>16.769433193158072</v>
      </c>
      <c r="CY35" s="234">
        <v>23</v>
      </c>
      <c r="CZ35" s="235">
        <v>30.626240029827294</v>
      </c>
      <c r="DA35" s="234">
        <v>16</v>
      </c>
      <c r="DB35" s="235">
        <v>21.43163309044149</v>
      </c>
      <c r="DC35" s="234">
        <v>17</v>
      </c>
      <c r="DD35" s="235">
        <v>22.906111889619488</v>
      </c>
      <c r="DE35" s="234">
        <v>18</v>
      </c>
      <c r="DF35" s="235">
        <v>24.390574398027073</v>
      </c>
      <c r="DG35" s="687">
        <v>11</v>
      </c>
      <c r="DH35" s="872">
        <v>15.009688071391535</v>
      </c>
      <c r="DI35" s="687">
        <v>11</v>
      </c>
      <c r="DJ35" s="732">
        <v>15.065913370998116</v>
      </c>
      <c r="DK35" s="721">
        <v>10</v>
      </c>
      <c r="DL35" s="235">
        <v>34.205575508807932</v>
      </c>
      <c r="DM35" s="234">
        <v>4</v>
      </c>
      <c r="DN35" s="235">
        <v>13.723539300785673</v>
      </c>
      <c r="DO35" s="234">
        <v>9</v>
      </c>
      <c r="DP35" s="235">
        <v>30.865256010151239</v>
      </c>
      <c r="DQ35" s="234">
        <v>14</v>
      </c>
      <c r="DR35" s="235">
        <v>47.925510064357113</v>
      </c>
      <c r="DS35" s="234">
        <v>7</v>
      </c>
      <c r="DT35" s="235">
        <v>23.807094514165222</v>
      </c>
      <c r="DU35" s="234">
        <v>6</v>
      </c>
      <c r="DV35" s="235">
        <v>20.369364475828355</v>
      </c>
      <c r="DW35" s="687">
        <v>3</v>
      </c>
      <c r="DX35" s="872">
        <v>10.15331505736623</v>
      </c>
      <c r="DY35" s="687">
        <v>9</v>
      </c>
      <c r="DZ35" s="732">
        <v>30.433679939132642</v>
      </c>
      <c r="EA35" s="721">
        <v>12</v>
      </c>
      <c r="EB35" s="235">
        <v>55.279159756771698</v>
      </c>
      <c r="EC35" s="234">
        <v>4</v>
      </c>
      <c r="ED35" s="235">
        <v>18.43402921793631</v>
      </c>
      <c r="EE35" s="234">
        <v>8</v>
      </c>
      <c r="EF35" s="235">
        <v>37.021611365634691</v>
      </c>
      <c r="EG35" s="234">
        <v>4</v>
      </c>
      <c r="EH35" s="235">
        <v>18.530529046604279</v>
      </c>
      <c r="EI35" s="234">
        <v>3</v>
      </c>
      <c r="EJ35" s="235">
        <v>13.945704722945331</v>
      </c>
      <c r="EK35" s="234">
        <v>7</v>
      </c>
      <c r="EL35" s="872">
        <v>32.443455691509079</v>
      </c>
      <c r="EM35" s="687">
        <v>2</v>
      </c>
      <c r="EN35" s="872">
        <v>9.3296636656248531</v>
      </c>
      <c r="EO35" s="687">
        <v>2</v>
      </c>
      <c r="EP35" s="732">
        <v>9.3501636278634876</v>
      </c>
      <c r="EQ35" s="721">
        <v>9</v>
      </c>
      <c r="ER35" s="235">
        <v>36.478599221789885</v>
      </c>
      <c r="ES35" s="234">
        <v>1</v>
      </c>
      <c r="ET35" s="235">
        <v>4.0647101861637269</v>
      </c>
      <c r="EU35" s="234">
        <v>5</v>
      </c>
      <c r="EV35" s="235">
        <v>20.603263556947422</v>
      </c>
      <c r="EW35" s="234">
        <v>3</v>
      </c>
      <c r="EX35" s="235">
        <v>12.352287231852431</v>
      </c>
      <c r="EY35" s="234">
        <v>10</v>
      </c>
      <c r="EZ35" s="235">
        <v>41.093075816724884</v>
      </c>
      <c r="FA35" s="234">
        <v>9</v>
      </c>
      <c r="FB35" s="235">
        <v>36.939747167952717</v>
      </c>
      <c r="FC35" s="687">
        <v>7</v>
      </c>
      <c r="FD35" s="872">
        <v>28.799473381058178</v>
      </c>
      <c r="FE35" s="687">
        <v>3</v>
      </c>
      <c r="FF35" s="732">
        <v>12.332483762229714</v>
      </c>
      <c r="FG35" s="721">
        <v>5</v>
      </c>
      <c r="FH35" s="235">
        <v>18.690890060184667</v>
      </c>
      <c r="FI35" s="234">
        <v>4</v>
      </c>
      <c r="FJ35" s="235">
        <v>14.980712332871429</v>
      </c>
      <c r="FK35" s="234">
        <v>2</v>
      </c>
      <c r="FL35" s="235">
        <v>7.4903561664357143</v>
      </c>
      <c r="FM35" s="234">
        <v>3</v>
      </c>
      <c r="FN35" s="235">
        <v>11.193612178650051</v>
      </c>
      <c r="FO35" s="234">
        <v>4</v>
      </c>
      <c r="FP35" s="235">
        <v>14.876524843796489</v>
      </c>
      <c r="FQ35" s="234">
        <v>5</v>
      </c>
      <c r="FR35" s="235">
        <v>18.521262409245814</v>
      </c>
      <c r="FS35" s="687">
        <v>10</v>
      </c>
      <c r="FT35" s="872">
        <v>36.987720076934458</v>
      </c>
      <c r="FU35" s="687">
        <v>14</v>
      </c>
      <c r="FV35" s="732">
        <v>51.723500942106625</v>
      </c>
      <c r="FW35" s="234">
        <v>8</v>
      </c>
      <c r="FX35" s="235">
        <v>23.23825015976297</v>
      </c>
      <c r="FY35" s="234">
        <v>8</v>
      </c>
      <c r="FZ35" s="235">
        <v>23.220038893565146</v>
      </c>
      <c r="GA35" s="234">
        <v>10</v>
      </c>
      <c r="GB35" s="235">
        <v>30.171373400917211</v>
      </c>
      <c r="GC35" s="234">
        <v>5</v>
      </c>
      <c r="GD35" s="235">
        <v>15.120815314361751</v>
      </c>
      <c r="GE35" s="234">
        <v>12</v>
      </c>
      <c r="GF35" s="235">
        <v>36.342711772010055</v>
      </c>
      <c r="GG35" s="743">
        <v>8</v>
      </c>
      <c r="GH35" s="881">
        <v>24.364987512943898</v>
      </c>
      <c r="GI35" s="894">
        <v>6</v>
      </c>
      <c r="GJ35" s="1055">
        <v>18.34581868215869</v>
      </c>
      <c r="GK35" s="743">
        <v>6</v>
      </c>
      <c r="GL35" s="1068">
        <v>18.341051859324132</v>
      </c>
    </row>
    <row r="36" spans="1:194" s="50" customFormat="1" ht="20.100000000000001" customHeight="1">
      <c r="A36" s="207" t="s">
        <v>74</v>
      </c>
      <c r="B36" s="232"/>
      <c r="C36" s="707">
        <v>20</v>
      </c>
      <c r="D36" s="424">
        <v>2.6386268585827937</v>
      </c>
      <c r="E36" s="233">
        <v>20</v>
      </c>
      <c r="F36" s="49">
        <v>2.6384702149693608</v>
      </c>
      <c r="G36" s="233">
        <v>32</v>
      </c>
      <c r="H36" s="49">
        <v>4.3123778721110435</v>
      </c>
      <c r="I36" s="233">
        <v>18</v>
      </c>
      <c r="J36" s="49">
        <v>2.4289826206293492</v>
      </c>
      <c r="K36" s="233">
        <v>16</v>
      </c>
      <c r="L36" s="49">
        <v>2.1595590180485145</v>
      </c>
      <c r="M36" s="690">
        <v>19</v>
      </c>
      <c r="N36" s="49">
        <v>2.5609575285411976</v>
      </c>
      <c r="O36" s="690">
        <v>15</v>
      </c>
      <c r="P36" s="49">
        <v>2.0303606597318571</v>
      </c>
      <c r="Q36" s="690">
        <v>18</v>
      </c>
      <c r="R36" s="708">
        <v>2.4396541383649848</v>
      </c>
      <c r="S36" s="51">
        <v>3</v>
      </c>
      <c r="T36" s="49">
        <v>1.1938777946689376</v>
      </c>
      <c r="U36" s="51">
        <v>4</v>
      </c>
      <c r="V36" s="49">
        <v>1.5894523939139868</v>
      </c>
      <c r="W36" s="51">
        <v>16</v>
      </c>
      <c r="X36" s="49">
        <v>6.5655032047862516</v>
      </c>
      <c r="Y36" s="233">
        <v>9</v>
      </c>
      <c r="Z36" s="49">
        <v>3.7000949691042071</v>
      </c>
      <c r="AA36" s="233">
        <v>6</v>
      </c>
      <c r="AB36" s="49">
        <v>2.4681810328514895</v>
      </c>
      <c r="AC36" s="51">
        <v>6</v>
      </c>
      <c r="AD36" s="49">
        <v>2.4514811031664965</v>
      </c>
      <c r="AE36" s="690">
        <v>3</v>
      </c>
      <c r="AF36" s="49">
        <v>1.2355543108489906</v>
      </c>
      <c r="AG36" s="51">
        <v>9</v>
      </c>
      <c r="AH36" s="708">
        <v>3.7143653078280252</v>
      </c>
      <c r="AI36" s="724">
        <v>4</v>
      </c>
      <c r="AJ36" s="49">
        <v>6.0762570256721862</v>
      </c>
      <c r="AK36" s="51">
        <v>3</v>
      </c>
      <c r="AL36" s="49">
        <v>4.5687134502923978</v>
      </c>
      <c r="AM36" s="51">
        <v>2</v>
      </c>
      <c r="AN36" s="49">
        <v>3.0281466228594787</v>
      </c>
      <c r="AO36" s="233">
        <v>2</v>
      </c>
      <c r="AP36" s="49">
        <v>3.0056656798064352</v>
      </c>
      <c r="AQ36" s="233">
        <v>2</v>
      </c>
      <c r="AR36" s="49">
        <v>2.9823593444774161</v>
      </c>
      <c r="AS36" s="49">
        <v>2</v>
      </c>
      <c r="AT36" s="49">
        <v>2.9796046064687216</v>
      </c>
      <c r="AU36" s="690">
        <v>1</v>
      </c>
      <c r="AV36" s="49">
        <v>1.4833714065327677</v>
      </c>
      <c r="AW36" s="51">
        <v>3</v>
      </c>
      <c r="AX36" s="708">
        <v>4.4417464947217251</v>
      </c>
      <c r="AY36" s="724">
        <v>3</v>
      </c>
      <c r="AZ36" s="49">
        <v>3.4997258548080401</v>
      </c>
      <c r="BA36" s="51">
        <v>2</v>
      </c>
      <c r="BB36" s="49">
        <v>2.3314370978271008</v>
      </c>
      <c r="BC36" s="51">
        <v>0</v>
      </c>
      <c r="BD36" s="49">
        <v>0</v>
      </c>
      <c r="BE36" s="51">
        <v>1</v>
      </c>
      <c r="BF36" s="49">
        <v>1.2012156302177803</v>
      </c>
      <c r="BG36" s="51">
        <v>2</v>
      </c>
      <c r="BH36" s="49">
        <v>2.4090000240900005</v>
      </c>
      <c r="BI36" s="51">
        <v>1</v>
      </c>
      <c r="BJ36" s="49">
        <v>0.12095554883580284</v>
      </c>
      <c r="BK36" s="690">
        <v>1</v>
      </c>
      <c r="BL36" s="49">
        <v>1.2148454109214601</v>
      </c>
      <c r="BM36" s="51"/>
      <c r="BN36" s="708">
        <v>0</v>
      </c>
      <c r="BO36" s="724">
        <v>0</v>
      </c>
      <c r="BP36" s="49">
        <v>0</v>
      </c>
      <c r="BQ36" s="51">
        <v>3</v>
      </c>
      <c r="BR36" s="49">
        <v>3.2995314665317523</v>
      </c>
      <c r="BS36" s="51">
        <v>4</v>
      </c>
      <c r="BT36" s="49">
        <v>4.4820438119782624</v>
      </c>
      <c r="BU36" s="51">
        <v>2</v>
      </c>
      <c r="BV36" s="49">
        <v>2.2412228111657719</v>
      </c>
      <c r="BW36" s="51">
        <v>2</v>
      </c>
      <c r="BX36" s="49">
        <v>2.23929059274022</v>
      </c>
      <c r="BY36" s="51">
        <v>4</v>
      </c>
      <c r="BZ36" s="49">
        <v>4.4751239049931195</v>
      </c>
      <c r="CA36" s="690">
        <v>4</v>
      </c>
      <c r="CB36" s="49">
        <v>4.4828475047350071</v>
      </c>
      <c r="CC36" s="51">
        <v>1</v>
      </c>
      <c r="CD36" s="708">
        <v>1.1222273969374414</v>
      </c>
      <c r="CE36" s="724">
        <v>2</v>
      </c>
      <c r="CF36" s="49">
        <v>4.0089801154586278</v>
      </c>
      <c r="CG36" s="51">
        <v>2</v>
      </c>
      <c r="CH36" s="49">
        <v>4.0080160320641278</v>
      </c>
      <c r="CI36" s="51">
        <v>2</v>
      </c>
      <c r="CJ36" s="489">
        <v>4.0529312825501043</v>
      </c>
      <c r="CK36" s="51">
        <v>2</v>
      </c>
      <c r="CL36" s="49">
        <v>4.0668591646671279</v>
      </c>
      <c r="CM36" s="51">
        <v>1</v>
      </c>
      <c r="CN36" s="49">
        <v>2.0396508117810228</v>
      </c>
      <c r="CO36" s="51">
        <v>1</v>
      </c>
      <c r="CP36" s="49">
        <v>2.0427339951791477</v>
      </c>
      <c r="CQ36" s="51">
        <v>1</v>
      </c>
      <c r="CR36" s="49">
        <v>2.0532194480946124</v>
      </c>
      <c r="CS36" s="51">
        <v>2</v>
      </c>
      <c r="CT36" s="708">
        <v>4.1156074122089494</v>
      </c>
      <c r="CU36" s="724">
        <v>4</v>
      </c>
      <c r="CV36" s="49">
        <v>5.1674245556014879</v>
      </c>
      <c r="CW36" s="51">
        <v>3</v>
      </c>
      <c r="CX36" s="49">
        <v>3.8698691984210933</v>
      </c>
      <c r="CY36" s="51">
        <v>4</v>
      </c>
      <c r="CZ36" s="49">
        <v>5.3263026138830076</v>
      </c>
      <c r="DA36" s="51">
        <v>0</v>
      </c>
      <c r="DB36" s="49">
        <v>0</v>
      </c>
      <c r="DC36" s="51">
        <v>0</v>
      </c>
      <c r="DD36" s="49">
        <v>0</v>
      </c>
      <c r="DE36" s="51">
        <v>2</v>
      </c>
      <c r="DF36" s="49">
        <v>2.7100638220030082</v>
      </c>
      <c r="DG36" s="690">
        <v>2</v>
      </c>
      <c r="DH36" s="875">
        <v>2.7290341947984609</v>
      </c>
      <c r="DI36" s="690"/>
      <c r="DJ36" s="735">
        <v>0</v>
      </c>
      <c r="DK36" s="724">
        <v>3</v>
      </c>
      <c r="DL36" s="49">
        <v>10.26167265264238</v>
      </c>
      <c r="DM36" s="51">
        <v>0</v>
      </c>
      <c r="DN36" s="49">
        <v>0</v>
      </c>
      <c r="DO36" s="51">
        <v>1</v>
      </c>
      <c r="DP36" s="49">
        <v>3.4294728900168043</v>
      </c>
      <c r="DQ36" s="51">
        <v>1</v>
      </c>
      <c r="DR36" s="49">
        <v>3.4232507188826511</v>
      </c>
      <c r="DS36" s="51">
        <v>1</v>
      </c>
      <c r="DT36" s="49">
        <v>3.401013502023603</v>
      </c>
      <c r="DU36" s="51">
        <v>0</v>
      </c>
      <c r="DV36" s="49">
        <v>0</v>
      </c>
      <c r="DW36" s="690">
        <v>1</v>
      </c>
      <c r="DX36" s="875">
        <v>3.38443835245541</v>
      </c>
      <c r="DY36" s="690">
        <v>2</v>
      </c>
      <c r="DZ36" s="735">
        <v>6.7630399864739195</v>
      </c>
      <c r="EA36" s="724">
        <v>1</v>
      </c>
      <c r="EB36" s="49">
        <v>4.6065966463976418</v>
      </c>
      <c r="EC36" s="51">
        <v>0</v>
      </c>
      <c r="ED36" s="49">
        <v>0</v>
      </c>
      <c r="EE36" s="51">
        <v>0</v>
      </c>
      <c r="EF36" s="49">
        <v>0</v>
      </c>
      <c r="EG36" s="51">
        <v>0</v>
      </c>
      <c r="EH36" s="49">
        <v>0</v>
      </c>
      <c r="EI36" s="51">
        <v>0</v>
      </c>
      <c r="EJ36" s="49">
        <v>0</v>
      </c>
      <c r="EK36" s="51">
        <v>1</v>
      </c>
      <c r="EL36" s="875">
        <v>4.6347793845012975</v>
      </c>
      <c r="EM36" s="690">
        <v>0</v>
      </c>
      <c r="EN36" s="875">
        <v>0</v>
      </c>
      <c r="EO36" s="690"/>
      <c r="EP36" s="735">
        <v>0</v>
      </c>
      <c r="EQ36" s="724">
        <v>0</v>
      </c>
      <c r="ER36" s="49">
        <v>0</v>
      </c>
      <c r="ES36" s="51">
        <v>2</v>
      </c>
      <c r="ET36" s="49">
        <v>8.1294203723274538</v>
      </c>
      <c r="EU36" s="51">
        <v>0</v>
      </c>
      <c r="EV36" s="49">
        <v>0</v>
      </c>
      <c r="EW36" s="51">
        <v>0</v>
      </c>
      <c r="EX36" s="49">
        <v>0</v>
      </c>
      <c r="EY36" s="51">
        <v>0</v>
      </c>
      <c r="EZ36" s="49">
        <v>0</v>
      </c>
      <c r="FA36" s="51">
        <v>1</v>
      </c>
      <c r="FB36" s="49">
        <v>4.1044163519947459</v>
      </c>
      <c r="FC36" s="690">
        <v>0</v>
      </c>
      <c r="FD36" s="875">
        <v>0</v>
      </c>
      <c r="FE36" s="690"/>
      <c r="FF36" s="735">
        <v>0</v>
      </c>
      <c r="FG36" s="707">
        <v>0</v>
      </c>
      <c r="FH36" s="49">
        <v>0</v>
      </c>
      <c r="FI36" s="51">
        <v>1</v>
      </c>
      <c r="FJ36" s="49">
        <v>3.7451780832178572</v>
      </c>
      <c r="FK36" s="51">
        <v>1</v>
      </c>
      <c r="FL36" s="49">
        <v>3.7451780832178572</v>
      </c>
      <c r="FM36" s="51">
        <v>0</v>
      </c>
      <c r="FN36" s="49">
        <v>0</v>
      </c>
      <c r="FO36" s="51">
        <v>2</v>
      </c>
      <c r="FP36" s="49">
        <v>7.4382624218982443</v>
      </c>
      <c r="FQ36" s="51">
        <v>0</v>
      </c>
      <c r="FR36" s="49">
        <v>0</v>
      </c>
      <c r="FS36" s="690">
        <v>1</v>
      </c>
      <c r="FT36" s="875">
        <v>3.6987720076934458</v>
      </c>
      <c r="FU36" s="690">
        <v>1</v>
      </c>
      <c r="FV36" s="735">
        <v>3.6945357815790443</v>
      </c>
      <c r="FW36" s="51">
        <v>0</v>
      </c>
      <c r="FX36" s="49">
        <v>0</v>
      </c>
      <c r="FY36" s="51">
        <v>0</v>
      </c>
      <c r="FZ36" s="49">
        <v>0</v>
      </c>
      <c r="GA36" s="51">
        <v>2</v>
      </c>
      <c r="GB36" s="49">
        <v>6.0342746801834419</v>
      </c>
      <c r="GC36" s="51">
        <v>1</v>
      </c>
      <c r="GD36" s="49">
        <v>3.0241630628723501</v>
      </c>
      <c r="GE36" s="51">
        <v>0</v>
      </c>
      <c r="GF36" s="49">
        <v>0</v>
      </c>
      <c r="GG36" s="746">
        <v>1</v>
      </c>
      <c r="GH36" s="884">
        <v>3.0456234391179873</v>
      </c>
      <c r="GI36" s="897">
        <v>1</v>
      </c>
      <c r="GJ36" s="1058">
        <v>3.0576364470264488</v>
      </c>
      <c r="GK36" s="746"/>
      <c r="GL36" s="1071">
        <v>0</v>
      </c>
    </row>
    <row r="37" spans="1:194" s="50" customFormat="1" ht="20.100000000000001" customHeight="1">
      <c r="A37" s="207" t="s">
        <v>93</v>
      </c>
      <c r="B37" s="68"/>
      <c r="C37" s="707">
        <v>53</v>
      </c>
      <c r="D37" s="424">
        <v>6.9923611752444028</v>
      </c>
      <c r="E37" s="233">
        <v>40</v>
      </c>
      <c r="F37" s="49">
        <v>5.2769404299387217</v>
      </c>
      <c r="G37" s="233">
        <v>39</v>
      </c>
      <c r="H37" s="49">
        <v>5.2557105316353345</v>
      </c>
      <c r="I37" s="233">
        <v>33</v>
      </c>
      <c r="J37" s="49">
        <v>4.4531348044871404</v>
      </c>
      <c r="K37" s="233">
        <v>54</v>
      </c>
      <c r="L37" s="49">
        <v>7.2885116859137362</v>
      </c>
      <c r="M37" s="690">
        <v>47</v>
      </c>
      <c r="N37" s="49">
        <v>6.3350002021808578</v>
      </c>
      <c r="O37" s="690">
        <v>36</v>
      </c>
      <c r="P37" s="49">
        <v>4.8728655833564574</v>
      </c>
      <c r="Q37" s="690">
        <v>26</v>
      </c>
      <c r="R37" s="708">
        <v>3.5239448665272</v>
      </c>
      <c r="S37" s="51">
        <v>11</v>
      </c>
      <c r="T37" s="49">
        <v>4.377551913786105</v>
      </c>
      <c r="U37" s="51">
        <v>12</v>
      </c>
      <c r="V37" s="49">
        <v>4.7683571817419601</v>
      </c>
      <c r="W37" s="51">
        <v>10</v>
      </c>
      <c r="X37" s="49">
        <v>4.1034395029914075</v>
      </c>
      <c r="Y37" s="233">
        <v>13</v>
      </c>
      <c r="Z37" s="49">
        <v>5.34458162203941</v>
      </c>
      <c r="AA37" s="233">
        <v>10</v>
      </c>
      <c r="AB37" s="49">
        <v>4.1136350547524829</v>
      </c>
      <c r="AC37" s="51">
        <v>14</v>
      </c>
      <c r="AD37" s="49">
        <v>5.720122574055158</v>
      </c>
      <c r="AE37" s="690">
        <v>10</v>
      </c>
      <c r="AF37" s="49">
        <v>4.1185143694966353</v>
      </c>
      <c r="AG37" s="51">
        <v>5</v>
      </c>
      <c r="AH37" s="708">
        <v>2.0635362821266807</v>
      </c>
      <c r="AI37" s="724">
        <v>6</v>
      </c>
      <c r="AJ37" s="49">
        <v>9.1143855385082784</v>
      </c>
      <c r="AK37" s="51">
        <v>1</v>
      </c>
      <c r="AL37" s="49">
        <v>1.5229044834307992</v>
      </c>
      <c r="AM37" s="51">
        <v>6</v>
      </c>
      <c r="AN37" s="49">
        <v>9.0844398685784373</v>
      </c>
      <c r="AO37" s="233">
        <v>0</v>
      </c>
      <c r="AP37" s="49">
        <v>0</v>
      </c>
      <c r="AQ37" s="233">
        <v>1</v>
      </c>
      <c r="AR37" s="49">
        <v>1.4911796722387081</v>
      </c>
      <c r="AS37" s="49">
        <v>5</v>
      </c>
      <c r="AT37" s="49">
        <v>7.4490115161718036</v>
      </c>
      <c r="AU37" s="690">
        <v>2</v>
      </c>
      <c r="AV37" s="49">
        <v>2.9667428130655353</v>
      </c>
      <c r="AW37" s="51">
        <v>2</v>
      </c>
      <c r="AX37" s="708">
        <v>2.961164329814483</v>
      </c>
      <c r="AY37" s="724">
        <v>12</v>
      </c>
      <c r="AZ37" s="49">
        <v>13.99890341923216</v>
      </c>
      <c r="BA37" s="51">
        <v>3</v>
      </c>
      <c r="BB37" s="49">
        <v>3.497155646740651</v>
      </c>
      <c r="BC37" s="51">
        <v>6</v>
      </c>
      <c r="BD37" s="49">
        <v>7.1656336211529501</v>
      </c>
      <c r="BE37" s="51">
        <v>5</v>
      </c>
      <c r="BF37" s="49">
        <v>6.0060781510889019</v>
      </c>
      <c r="BG37" s="51">
        <v>10</v>
      </c>
      <c r="BH37" s="49">
        <v>12.045000120450002</v>
      </c>
      <c r="BI37" s="51">
        <v>7</v>
      </c>
      <c r="BJ37" s="49">
        <v>0.84668884185061999</v>
      </c>
      <c r="BK37" s="690">
        <v>4</v>
      </c>
      <c r="BL37" s="49">
        <v>4.8593816436858406</v>
      </c>
      <c r="BM37" s="51">
        <v>3</v>
      </c>
      <c r="BN37" s="708">
        <v>3.6505010312665411</v>
      </c>
      <c r="BO37" s="724">
        <v>8</v>
      </c>
      <c r="BP37" s="49">
        <v>8.7864776109567373</v>
      </c>
      <c r="BQ37" s="51">
        <v>4</v>
      </c>
      <c r="BR37" s="49">
        <v>4.3993752887090034</v>
      </c>
      <c r="BS37" s="51">
        <v>4</v>
      </c>
      <c r="BT37" s="49">
        <v>4.4820438119782624</v>
      </c>
      <c r="BU37" s="51">
        <v>3</v>
      </c>
      <c r="BV37" s="49">
        <v>3.3618342167486581</v>
      </c>
      <c r="BW37" s="51">
        <v>9</v>
      </c>
      <c r="BX37" s="49">
        <v>10.076807667330989</v>
      </c>
      <c r="BY37" s="51">
        <v>7</v>
      </c>
      <c r="BZ37" s="49">
        <v>7.8314668337379585</v>
      </c>
      <c r="CA37" s="690">
        <v>5</v>
      </c>
      <c r="CB37" s="49">
        <v>5.6035593809187594</v>
      </c>
      <c r="CC37" s="51">
        <v>2</v>
      </c>
      <c r="CD37" s="708">
        <v>2.2444547938748829</v>
      </c>
      <c r="CE37" s="724">
        <v>2</v>
      </c>
      <c r="CF37" s="49">
        <v>4.0089801154586278</v>
      </c>
      <c r="CG37" s="51">
        <v>0</v>
      </c>
      <c r="CH37" s="49">
        <v>0</v>
      </c>
      <c r="CI37" s="51">
        <v>3</v>
      </c>
      <c r="CJ37" s="489">
        <v>6.0793969238251568</v>
      </c>
      <c r="CK37" s="51">
        <v>2</v>
      </c>
      <c r="CL37" s="49">
        <v>4.0668591646671279</v>
      </c>
      <c r="CM37" s="51">
        <v>5</v>
      </c>
      <c r="CN37" s="49">
        <v>10.198254058905116</v>
      </c>
      <c r="CO37" s="51">
        <v>3</v>
      </c>
      <c r="CP37" s="49">
        <v>6.1282019855374434</v>
      </c>
      <c r="CQ37" s="51">
        <v>1</v>
      </c>
      <c r="CR37" s="49">
        <v>2.0532194480946124</v>
      </c>
      <c r="CS37" s="51">
        <v>2</v>
      </c>
      <c r="CT37" s="708">
        <v>4.1156074122089494</v>
      </c>
      <c r="CU37" s="724">
        <v>6</v>
      </c>
      <c r="CV37" s="49">
        <v>7.7511368334022324</v>
      </c>
      <c r="CW37" s="51">
        <v>5</v>
      </c>
      <c r="CX37" s="49">
        <v>6.4497819973684889</v>
      </c>
      <c r="CY37" s="51">
        <v>3</v>
      </c>
      <c r="CZ37" s="49">
        <v>3.9947269604122559</v>
      </c>
      <c r="DA37" s="51">
        <v>3</v>
      </c>
      <c r="DB37" s="49">
        <v>4.0184312044577801</v>
      </c>
      <c r="DC37" s="51">
        <v>10</v>
      </c>
      <c r="DD37" s="49">
        <v>13.474183464482053</v>
      </c>
      <c r="DE37" s="51">
        <v>2</v>
      </c>
      <c r="DF37" s="49">
        <v>2.7100638220030082</v>
      </c>
      <c r="DG37" s="690">
        <v>3</v>
      </c>
      <c r="DH37" s="875">
        <v>4.0935512921976915</v>
      </c>
      <c r="DI37" s="690">
        <v>5</v>
      </c>
      <c r="DJ37" s="735">
        <v>6.8481424413627803</v>
      </c>
      <c r="DK37" s="724">
        <v>0</v>
      </c>
      <c r="DL37" s="49">
        <v>0</v>
      </c>
      <c r="DM37" s="51">
        <v>2</v>
      </c>
      <c r="DN37" s="49">
        <v>6.8617696503928363</v>
      </c>
      <c r="DO37" s="51">
        <v>1</v>
      </c>
      <c r="DP37" s="49">
        <v>3.4294728900168043</v>
      </c>
      <c r="DQ37" s="51">
        <v>1</v>
      </c>
      <c r="DR37" s="49">
        <v>3.4232507188826511</v>
      </c>
      <c r="DS37" s="51">
        <v>1</v>
      </c>
      <c r="DT37" s="49">
        <v>3.401013502023603</v>
      </c>
      <c r="DU37" s="51">
        <v>1</v>
      </c>
      <c r="DV37" s="49">
        <v>3.3948940793047253</v>
      </c>
      <c r="DW37" s="690">
        <v>3</v>
      </c>
      <c r="DX37" s="875">
        <v>10.15331505736623</v>
      </c>
      <c r="DY37" s="690"/>
      <c r="DZ37" s="735">
        <v>0</v>
      </c>
      <c r="EA37" s="724">
        <v>1</v>
      </c>
      <c r="EB37" s="49">
        <v>4.6065966463976418</v>
      </c>
      <c r="EC37" s="51">
        <v>2</v>
      </c>
      <c r="ED37" s="49">
        <v>9.2170146089681548</v>
      </c>
      <c r="EE37" s="51">
        <v>0</v>
      </c>
      <c r="EF37" s="49">
        <v>0</v>
      </c>
      <c r="EG37" s="51">
        <v>2</v>
      </c>
      <c r="EH37" s="49">
        <v>9.2652645233021396</v>
      </c>
      <c r="EI37" s="51">
        <v>2</v>
      </c>
      <c r="EJ37" s="49">
        <v>9.2971364819635554</v>
      </c>
      <c r="EK37" s="51">
        <v>3</v>
      </c>
      <c r="EL37" s="875">
        <v>13.904338153503893</v>
      </c>
      <c r="EM37" s="690">
        <v>1</v>
      </c>
      <c r="EN37" s="875">
        <v>4.6648318328124265</v>
      </c>
      <c r="EO37" s="690">
        <v>2</v>
      </c>
      <c r="EP37" s="735">
        <v>9.3501636278634876</v>
      </c>
      <c r="EQ37" s="724">
        <v>3</v>
      </c>
      <c r="ER37" s="49">
        <v>12.159533073929961</v>
      </c>
      <c r="ES37" s="51">
        <v>3</v>
      </c>
      <c r="ET37" s="49">
        <v>12.19413055849118</v>
      </c>
      <c r="EU37" s="51">
        <v>3</v>
      </c>
      <c r="EV37" s="49">
        <v>12.361958134168452</v>
      </c>
      <c r="EW37" s="51">
        <v>0</v>
      </c>
      <c r="EX37" s="49">
        <v>0</v>
      </c>
      <c r="EY37" s="51">
        <v>2</v>
      </c>
      <c r="EZ37" s="49">
        <v>8.2186151633449764</v>
      </c>
      <c r="FA37" s="51">
        <v>0</v>
      </c>
      <c r="FB37" s="49">
        <v>0</v>
      </c>
      <c r="FC37" s="690">
        <v>3</v>
      </c>
      <c r="FD37" s="875">
        <v>12.342631449024932</v>
      </c>
      <c r="FE37" s="690">
        <v>2</v>
      </c>
      <c r="FF37" s="735">
        <v>8.2216558414864753</v>
      </c>
      <c r="FG37" s="724">
        <v>2</v>
      </c>
      <c r="FH37" s="49">
        <v>7.4763560240738665</v>
      </c>
      <c r="FI37" s="51">
        <v>1</v>
      </c>
      <c r="FJ37" s="49">
        <v>3.7451780832178572</v>
      </c>
      <c r="FK37" s="51">
        <v>1</v>
      </c>
      <c r="FL37" s="49">
        <v>3.7451780832178572</v>
      </c>
      <c r="FM37" s="51">
        <v>2</v>
      </c>
      <c r="FN37" s="49">
        <v>7.4624081191000338</v>
      </c>
      <c r="FO37" s="51">
        <v>4</v>
      </c>
      <c r="FP37" s="49">
        <v>14.876524843796489</v>
      </c>
      <c r="FQ37" s="51">
        <v>1</v>
      </c>
      <c r="FR37" s="49">
        <v>3.7042524818491627</v>
      </c>
      <c r="FS37" s="690">
        <v>3</v>
      </c>
      <c r="FT37" s="875">
        <v>11.096316023080337</v>
      </c>
      <c r="FU37" s="690">
        <v>1</v>
      </c>
      <c r="FV37" s="735">
        <v>3.6945357815790443</v>
      </c>
      <c r="FW37" s="51">
        <v>2</v>
      </c>
      <c r="FX37" s="49">
        <v>5.8095625399407425</v>
      </c>
      <c r="FY37" s="51">
        <v>7</v>
      </c>
      <c r="FZ37" s="49">
        <v>20.317534031869503</v>
      </c>
      <c r="GA37" s="51">
        <v>2</v>
      </c>
      <c r="GB37" s="49">
        <v>6.0342746801834419</v>
      </c>
      <c r="GC37" s="51">
        <v>2</v>
      </c>
      <c r="GD37" s="49">
        <v>6.0483261257447003</v>
      </c>
      <c r="GE37" s="51">
        <v>0</v>
      </c>
      <c r="GF37" s="49">
        <v>0</v>
      </c>
      <c r="GG37" s="746">
        <v>4</v>
      </c>
      <c r="GH37" s="884">
        <v>12.182493756471949</v>
      </c>
      <c r="GI37" s="897">
        <v>1</v>
      </c>
      <c r="GJ37" s="1058">
        <v>3.0576364470264488</v>
      </c>
      <c r="GK37" s="746">
        <v>2</v>
      </c>
      <c r="GL37" s="1071">
        <v>6.113683953108044</v>
      </c>
    </row>
    <row r="38" spans="1:194" s="50" customFormat="1" ht="20.100000000000001" customHeight="1">
      <c r="A38" s="207" t="s">
        <v>84</v>
      </c>
      <c r="B38" s="68"/>
      <c r="C38" s="707">
        <v>19</v>
      </c>
      <c r="D38" s="424">
        <v>2.5066955156536537</v>
      </c>
      <c r="E38" s="233">
        <v>18</v>
      </c>
      <c r="F38" s="49">
        <v>2.3746231934724249</v>
      </c>
      <c r="G38" s="233">
        <v>16</v>
      </c>
      <c r="H38" s="49">
        <v>2.1561889360555218</v>
      </c>
      <c r="I38" s="233">
        <v>15</v>
      </c>
      <c r="J38" s="49">
        <v>2.0241521838577912</v>
      </c>
      <c r="K38" s="233">
        <v>12</v>
      </c>
      <c r="L38" s="49">
        <v>1.6196692635363856</v>
      </c>
      <c r="M38" s="690">
        <v>10</v>
      </c>
      <c r="N38" s="49">
        <v>1.3478723834427357</v>
      </c>
      <c r="O38" s="690">
        <v>17</v>
      </c>
      <c r="P38" s="49">
        <v>2.3010754143627712</v>
      </c>
      <c r="Q38" s="690">
        <v>9</v>
      </c>
      <c r="R38" s="708">
        <v>1.2198270691824924</v>
      </c>
      <c r="S38" s="51">
        <v>5</v>
      </c>
      <c r="T38" s="49">
        <v>1.9897963244482295</v>
      </c>
      <c r="U38" s="51">
        <v>7</v>
      </c>
      <c r="V38" s="49">
        <v>2.7815416893494769</v>
      </c>
      <c r="W38" s="51">
        <v>5</v>
      </c>
      <c r="X38" s="49">
        <v>2.0517197514957037</v>
      </c>
      <c r="Y38" s="233">
        <v>5</v>
      </c>
      <c r="Z38" s="49">
        <v>2.0556083161690037</v>
      </c>
      <c r="AA38" s="233">
        <v>5</v>
      </c>
      <c r="AB38" s="49">
        <v>2.0568175273762415</v>
      </c>
      <c r="AC38" s="51">
        <v>5</v>
      </c>
      <c r="AD38" s="49">
        <v>2.042900919305414</v>
      </c>
      <c r="AE38" s="690">
        <v>5</v>
      </c>
      <c r="AF38" s="49">
        <v>2.0592571847483176</v>
      </c>
      <c r="AG38" s="51"/>
      <c r="AH38" s="708">
        <v>0</v>
      </c>
      <c r="AI38" s="724">
        <v>0</v>
      </c>
      <c r="AJ38" s="49">
        <v>0</v>
      </c>
      <c r="AK38" s="51">
        <v>2</v>
      </c>
      <c r="AL38" s="49">
        <v>3.0458089668615984</v>
      </c>
      <c r="AM38" s="51">
        <v>3</v>
      </c>
      <c r="AN38" s="49">
        <v>4.5422199342892187</v>
      </c>
      <c r="AO38" s="233">
        <v>2</v>
      </c>
      <c r="AP38" s="49">
        <v>3.0056656798064352</v>
      </c>
      <c r="AQ38" s="233">
        <v>2</v>
      </c>
      <c r="AR38" s="49">
        <v>2.9823593444774161</v>
      </c>
      <c r="AS38" s="49">
        <v>1</v>
      </c>
      <c r="AT38" s="49">
        <v>1.4898023032343608</v>
      </c>
      <c r="AU38" s="690">
        <v>0</v>
      </c>
      <c r="AV38" s="49">
        <v>0</v>
      </c>
      <c r="AW38" s="51"/>
      <c r="AX38" s="708">
        <v>0</v>
      </c>
      <c r="AY38" s="724">
        <v>0</v>
      </c>
      <c r="AZ38" s="49">
        <v>0</v>
      </c>
      <c r="BA38" s="51">
        <v>2</v>
      </c>
      <c r="BB38" s="49">
        <v>2.3314370978271008</v>
      </c>
      <c r="BC38" s="51">
        <v>1</v>
      </c>
      <c r="BD38" s="49">
        <v>1.1942722701921584</v>
      </c>
      <c r="BE38" s="51">
        <v>1</v>
      </c>
      <c r="BF38" s="49">
        <v>1.2012156302177803</v>
      </c>
      <c r="BG38" s="51">
        <v>1</v>
      </c>
      <c r="BH38" s="49">
        <v>1.2045000120450002</v>
      </c>
      <c r="BI38" s="51">
        <v>0</v>
      </c>
      <c r="BJ38" s="49">
        <v>0</v>
      </c>
      <c r="BK38" s="690">
        <v>3</v>
      </c>
      <c r="BL38" s="49">
        <v>3.6445362327643807</v>
      </c>
      <c r="BM38" s="51">
        <v>2</v>
      </c>
      <c r="BN38" s="708">
        <v>2.4336673541776945</v>
      </c>
      <c r="BO38" s="724">
        <v>2</v>
      </c>
      <c r="BP38" s="49">
        <v>2.1966194027391843</v>
      </c>
      <c r="BQ38" s="51">
        <v>0</v>
      </c>
      <c r="BR38" s="49">
        <v>0</v>
      </c>
      <c r="BS38" s="51">
        <v>4</v>
      </c>
      <c r="BT38" s="49">
        <v>4.4820438119782624</v>
      </c>
      <c r="BU38" s="51">
        <v>3</v>
      </c>
      <c r="BV38" s="49">
        <v>3.3618342167486581</v>
      </c>
      <c r="BW38" s="51">
        <v>0</v>
      </c>
      <c r="BX38" s="49">
        <v>0</v>
      </c>
      <c r="BY38" s="51">
        <v>1</v>
      </c>
      <c r="BZ38" s="49">
        <v>1.1187809762482799</v>
      </c>
      <c r="CA38" s="690">
        <v>2</v>
      </c>
      <c r="CB38" s="49">
        <v>2.2414237523675036</v>
      </c>
      <c r="CC38" s="51">
        <v>3</v>
      </c>
      <c r="CD38" s="708">
        <v>3.3666821908123246</v>
      </c>
      <c r="CE38" s="724">
        <v>6</v>
      </c>
      <c r="CF38" s="49">
        <v>12.026940346375882</v>
      </c>
      <c r="CG38" s="51">
        <v>0</v>
      </c>
      <c r="CH38" s="49">
        <v>0</v>
      </c>
      <c r="CI38" s="51">
        <v>2</v>
      </c>
      <c r="CJ38" s="489">
        <v>4.0529312825501043</v>
      </c>
      <c r="CK38" s="51">
        <v>1</v>
      </c>
      <c r="CL38" s="49">
        <v>2.033429582333564</v>
      </c>
      <c r="CM38" s="51">
        <v>0</v>
      </c>
      <c r="CN38" s="49">
        <v>0</v>
      </c>
      <c r="CO38" s="51">
        <v>0</v>
      </c>
      <c r="CP38" s="49">
        <v>0</v>
      </c>
      <c r="CQ38" s="51">
        <v>2</v>
      </c>
      <c r="CR38" s="49">
        <v>4.1064388961892249</v>
      </c>
      <c r="CS38" s="51">
        <v>1</v>
      </c>
      <c r="CT38" s="708">
        <v>2.0578037061044747</v>
      </c>
      <c r="CU38" s="724">
        <v>4</v>
      </c>
      <c r="CV38" s="49">
        <v>5.1674245556014879</v>
      </c>
      <c r="CW38" s="51">
        <v>1</v>
      </c>
      <c r="CX38" s="49">
        <v>1.2899563994736978</v>
      </c>
      <c r="CY38" s="51">
        <v>0</v>
      </c>
      <c r="CZ38" s="49">
        <v>0</v>
      </c>
      <c r="DA38" s="51">
        <v>3</v>
      </c>
      <c r="DB38" s="49">
        <v>4.0184312044577801</v>
      </c>
      <c r="DC38" s="51">
        <v>1</v>
      </c>
      <c r="DD38" s="49">
        <v>1.3474183464482052</v>
      </c>
      <c r="DE38" s="51">
        <v>1</v>
      </c>
      <c r="DF38" s="49">
        <v>1.3550319110015041</v>
      </c>
      <c r="DG38" s="690">
        <v>2</v>
      </c>
      <c r="DH38" s="875">
        <v>2.7290341947984609</v>
      </c>
      <c r="DI38" s="690">
        <v>1</v>
      </c>
      <c r="DJ38" s="735">
        <v>1.3696284882725562</v>
      </c>
      <c r="DK38" s="724">
        <v>0</v>
      </c>
      <c r="DL38" s="49">
        <v>0</v>
      </c>
      <c r="DM38" s="51">
        <v>2</v>
      </c>
      <c r="DN38" s="49">
        <v>6.8617696503928363</v>
      </c>
      <c r="DO38" s="51">
        <v>0</v>
      </c>
      <c r="DP38" s="49">
        <v>0</v>
      </c>
      <c r="DQ38" s="51">
        <v>0</v>
      </c>
      <c r="DR38" s="49">
        <v>0</v>
      </c>
      <c r="DS38" s="51">
        <v>0</v>
      </c>
      <c r="DT38" s="49">
        <v>0</v>
      </c>
      <c r="DU38" s="51">
        <v>0</v>
      </c>
      <c r="DV38" s="49">
        <v>0</v>
      </c>
      <c r="DW38" s="690">
        <v>0</v>
      </c>
      <c r="DX38" s="875">
        <v>0</v>
      </c>
      <c r="DY38" s="690"/>
      <c r="DZ38" s="735">
        <v>0</v>
      </c>
      <c r="EA38" s="724">
        <v>1</v>
      </c>
      <c r="EB38" s="49">
        <v>4.6065966463976418</v>
      </c>
      <c r="EC38" s="51">
        <v>0</v>
      </c>
      <c r="ED38" s="49">
        <v>0</v>
      </c>
      <c r="EE38" s="51">
        <v>0</v>
      </c>
      <c r="EF38" s="49">
        <v>0</v>
      </c>
      <c r="EG38" s="51">
        <v>0</v>
      </c>
      <c r="EH38" s="49">
        <v>0</v>
      </c>
      <c r="EI38" s="51">
        <v>0</v>
      </c>
      <c r="EJ38" s="49">
        <v>0</v>
      </c>
      <c r="EK38" s="51">
        <v>0</v>
      </c>
      <c r="EL38" s="875">
        <v>0</v>
      </c>
      <c r="EM38" s="690">
        <v>1</v>
      </c>
      <c r="EN38" s="875">
        <v>4.6648318328124265</v>
      </c>
      <c r="EO38" s="690">
        <v>1</v>
      </c>
      <c r="EP38" s="735">
        <v>4.6750818139317438</v>
      </c>
      <c r="EQ38" s="724">
        <v>0</v>
      </c>
      <c r="ER38" s="49">
        <v>0</v>
      </c>
      <c r="ES38" s="51">
        <v>2</v>
      </c>
      <c r="ET38" s="49">
        <v>8.1294203723274538</v>
      </c>
      <c r="EU38" s="51">
        <v>0</v>
      </c>
      <c r="EV38" s="49">
        <v>0</v>
      </c>
      <c r="EW38" s="51">
        <v>0</v>
      </c>
      <c r="EX38" s="49">
        <v>0</v>
      </c>
      <c r="EY38" s="51">
        <v>2</v>
      </c>
      <c r="EZ38" s="49">
        <v>8.2186151633449764</v>
      </c>
      <c r="FA38" s="51">
        <v>1</v>
      </c>
      <c r="FB38" s="49">
        <v>4.1044163519947459</v>
      </c>
      <c r="FC38" s="690">
        <v>1</v>
      </c>
      <c r="FD38" s="875">
        <v>4.1142104830083106</v>
      </c>
      <c r="FE38" s="690">
        <v>1</v>
      </c>
      <c r="FF38" s="735">
        <v>4.1108279207432377</v>
      </c>
      <c r="FG38" s="724">
        <v>0</v>
      </c>
      <c r="FH38" s="49">
        <v>0</v>
      </c>
      <c r="FI38" s="51">
        <v>2</v>
      </c>
      <c r="FJ38" s="49">
        <v>7.4903561664357143</v>
      </c>
      <c r="FK38" s="51">
        <v>0</v>
      </c>
      <c r="FL38" s="49">
        <v>0</v>
      </c>
      <c r="FM38" s="51">
        <v>0</v>
      </c>
      <c r="FN38" s="49">
        <v>0</v>
      </c>
      <c r="FO38" s="51">
        <v>1</v>
      </c>
      <c r="FP38" s="49">
        <v>3.7191312109491221</v>
      </c>
      <c r="FQ38" s="51">
        <v>1</v>
      </c>
      <c r="FR38" s="49">
        <v>3.7042524818491627</v>
      </c>
      <c r="FS38" s="690">
        <v>0</v>
      </c>
      <c r="FT38" s="875">
        <v>0</v>
      </c>
      <c r="FU38" s="690"/>
      <c r="FV38" s="735">
        <v>0</v>
      </c>
      <c r="FW38" s="51">
        <v>1</v>
      </c>
      <c r="FX38" s="49">
        <v>2.9047812699703712</v>
      </c>
      <c r="FY38" s="51">
        <v>0</v>
      </c>
      <c r="FZ38" s="49">
        <v>0</v>
      </c>
      <c r="GA38" s="51">
        <v>1</v>
      </c>
      <c r="GB38" s="49">
        <v>3.017137340091721</v>
      </c>
      <c r="GC38" s="51">
        <v>0</v>
      </c>
      <c r="GD38" s="49">
        <v>0</v>
      </c>
      <c r="GE38" s="51">
        <v>0</v>
      </c>
      <c r="GF38" s="49">
        <v>0</v>
      </c>
      <c r="GG38" s="746">
        <v>0</v>
      </c>
      <c r="GH38" s="884">
        <v>0</v>
      </c>
      <c r="GI38" s="897">
        <v>1</v>
      </c>
      <c r="GJ38" s="1058">
        <v>3.0576364470264488</v>
      </c>
      <c r="GK38" s="746"/>
      <c r="GL38" s="1071">
        <v>0</v>
      </c>
    </row>
    <row r="39" spans="1:194" s="50" customFormat="1" ht="20.100000000000001" customHeight="1">
      <c r="A39" s="207" t="s">
        <v>82</v>
      </c>
      <c r="B39" s="68">
        <v>6.7</v>
      </c>
      <c r="C39" s="707">
        <v>53</v>
      </c>
      <c r="D39" s="49">
        <v>6.9923611752444028</v>
      </c>
      <c r="E39" s="233">
        <v>48</v>
      </c>
      <c r="F39" s="49">
        <v>6.3323285159264655</v>
      </c>
      <c r="G39" s="233">
        <v>75</v>
      </c>
      <c r="H39" s="49">
        <v>10.107135637760258</v>
      </c>
      <c r="I39" s="233">
        <v>56</v>
      </c>
      <c r="J39" s="49">
        <v>7.5568348197357533</v>
      </c>
      <c r="K39" s="233">
        <v>72</v>
      </c>
      <c r="L39" s="49">
        <v>9.7180155812183155</v>
      </c>
      <c r="M39" s="690">
        <v>75</v>
      </c>
      <c r="N39" s="49">
        <v>10.109042875820517</v>
      </c>
      <c r="O39" s="690">
        <v>64</v>
      </c>
      <c r="P39" s="49">
        <v>8.6628721481892565</v>
      </c>
      <c r="Q39" s="690">
        <v>63</v>
      </c>
      <c r="R39" s="708">
        <v>8.5387894842774443</v>
      </c>
      <c r="S39" s="51">
        <v>15</v>
      </c>
      <c r="T39" s="49">
        <v>5.9693889733446888</v>
      </c>
      <c r="U39" s="51">
        <v>15</v>
      </c>
      <c r="V39" s="49">
        <v>5.9604464771774506</v>
      </c>
      <c r="W39" s="51">
        <v>11</v>
      </c>
      <c r="X39" s="49">
        <v>4.5137834532905483</v>
      </c>
      <c r="Y39" s="233">
        <v>14</v>
      </c>
      <c r="Z39" s="49">
        <v>5.7557032852732108</v>
      </c>
      <c r="AA39" s="233">
        <v>14</v>
      </c>
      <c r="AB39" s="49">
        <v>5.7590890766534759</v>
      </c>
      <c r="AC39" s="51">
        <v>12</v>
      </c>
      <c r="AD39" s="49">
        <v>4.902962206332993</v>
      </c>
      <c r="AE39" s="690">
        <v>14</v>
      </c>
      <c r="AF39" s="49">
        <v>5.7659201172952894</v>
      </c>
      <c r="AG39" s="51">
        <v>17</v>
      </c>
      <c r="AH39" s="708">
        <v>7.0160233592307142</v>
      </c>
      <c r="AI39" s="724">
        <v>4</v>
      </c>
      <c r="AJ39" s="49">
        <v>6.0762570256721862</v>
      </c>
      <c r="AK39" s="51">
        <v>2</v>
      </c>
      <c r="AL39" s="49">
        <v>3.0458089668615984</v>
      </c>
      <c r="AM39" s="51">
        <v>14</v>
      </c>
      <c r="AN39" s="49">
        <v>21.197026360016352</v>
      </c>
      <c r="AO39" s="233">
        <v>5</v>
      </c>
      <c r="AP39" s="49">
        <v>7.5141641995160882</v>
      </c>
      <c r="AQ39" s="233">
        <v>6</v>
      </c>
      <c r="AR39" s="49">
        <v>8.9470780334322484</v>
      </c>
      <c r="AS39" s="49">
        <v>8</v>
      </c>
      <c r="AT39" s="49">
        <v>11.918418425874886</v>
      </c>
      <c r="AU39" s="690">
        <v>4</v>
      </c>
      <c r="AV39" s="49">
        <v>5.9334856261310707</v>
      </c>
      <c r="AW39" s="51">
        <v>4</v>
      </c>
      <c r="AX39" s="708">
        <v>5.9223286596289659</v>
      </c>
      <c r="AY39" s="724">
        <v>6</v>
      </c>
      <c r="AZ39" s="49">
        <v>6.9994517096160802</v>
      </c>
      <c r="BA39" s="51">
        <v>6</v>
      </c>
      <c r="BB39" s="49">
        <v>6.9943112934813021</v>
      </c>
      <c r="BC39" s="51">
        <v>8</v>
      </c>
      <c r="BD39" s="49">
        <v>9.5541781615372674</v>
      </c>
      <c r="BE39" s="51">
        <v>4</v>
      </c>
      <c r="BF39" s="49">
        <v>4.8048625208711213</v>
      </c>
      <c r="BG39" s="51">
        <v>11</v>
      </c>
      <c r="BH39" s="49">
        <v>13.249500132495003</v>
      </c>
      <c r="BI39" s="51">
        <v>17</v>
      </c>
      <c r="BJ39" s="49">
        <v>2.0562443302086484</v>
      </c>
      <c r="BK39" s="690">
        <v>8</v>
      </c>
      <c r="BL39" s="49">
        <v>9.7187632873716812</v>
      </c>
      <c r="BM39" s="51">
        <v>10</v>
      </c>
      <c r="BN39" s="708">
        <v>12.168336770888471</v>
      </c>
      <c r="BO39" s="724">
        <v>10</v>
      </c>
      <c r="BP39" s="49">
        <v>10.983097013695922</v>
      </c>
      <c r="BQ39" s="51">
        <v>5</v>
      </c>
      <c r="BR39" s="49">
        <v>5.499219110886254</v>
      </c>
      <c r="BS39" s="51">
        <v>6</v>
      </c>
      <c r="BT39" s="49">
        <v>6.7230657179673932</v>
      </c>
      <c r="BU39" s="51">
        <v>9</v>
      </c>
      <c r="BV39" s="49">
        <v>10.085502650245974</v>
      </c>
      <c r="BW39" s="51">
        <v>8</v>
      </c>
      <c r="BX39" s="49">
        <v>8.9571623709608801</v>
      </c>
      <c r="BY39" s="51">
        <v>9</v>
      </c>
      <c r="BZ39" s="49">
        <v>10.069028786234519</v>
      </c>
      <c r="CA39" s="690">
        <v>16</v>
      </c>
      <c r="CB39" s="49">
        <v>17.931390018940029</v>
      </c>
      <c r="CC39" s="51">
        <v>13</v>
      </c>
      <c r="CD39" s="708">
        <v>14.58895616018674</v>
      </c>
      <c r="CE39" s="724">
        <v>4</v>
      </c>
      <c r="CF39" s="49">
        <v>8.0179602309172555</v>
      </c>
      <c r="CG39" s="51">
        <v>2</v>
      </c>
      <c r="CH39" s="49">
        <v>4.0080160320641278</v>
      </c>
      <c r="CI39" s="51">
        <v>8</v>
      </c>
      <c r="CJ39" s="489">
        <v>16.211725130200417</v>
      </c>
      <c r="CK39" s="51">
        <v>2</v>
      </c>
      <c r="CL39" s="49">
        <v>4.0668591646671279</v>
      </c>
      <c r="CM39" s="51">
        <v>0</v>
      </c>
      <c r="CN39" s="49">
        <v>0</v>
      </c>
      <c r="CO39" s="51">
        <v>2</v>
      </c>
      <c r="CP39" s="49">
        <v>4.0854679903582953</v>
      </c>
      <c r="CQ39" s="51">
        <v>4</v>
      </c>
      <c r="CR39" s="49">
        <v>8.2128777923784497</v>
      </c>
      <c r="CS39" s="51">
        <v>7</v>
      </c>
      <c r="CT39" s="708">
        <v>14.404625942731323</v>
      </c>
      <c r="CU39" s="724">
        <v>3</v>
      </c>
      <c r="CV39" s="49">
        <v>3.8755684167011162</v>
      </c>
      <c r="CW39" s="51">
        <v>7</v>
      </c>
      <c r="CX39" s="49">
        <v>9.0296947963158853</v>
      </c>
      <c r="CY39" s="51">
        <v>9</v>
      </c>
      <c r="CZ39" s="49">
        <v>11.984180881236767</v>
      </c>
      <c r="DA39" s="51">
        <v>7</v>
      </c>
      <c r="DB39" s="49">
        <v>9.3763394770681519</v>
      </c>
      <c r="DC39" s="51">
        <v>7</v>
      </c>
      <c r="DD39" s="49">
        <v>9.4319284251374373</v>
      </c>
      <c r="DE39" s="51">
        <v>6</v>
      </c>
      <c r="DF39" s="49">
        <v>8.1301914660090251</v>
      </c>
      <c r="DG39" s="690">
        <v>6</v>
      </c>
      <c r="DH39" s="875">
        <v>8.1871025843953831</v>
      </c>
      <c r="DI39" s="690">
        <v>1</v>
      </c>
      <c r="DJ39" s="735">
        <v>1.3696284882725562</v>
      </c>
      <c r="DK39" s="724">
        <v>0</v>
      </c>
      <c r="DL39" s="49">
        <v>0</v>
      </c>
      <c r="DM39" s="51">
        <v>2</v>
      </c>
      <c r="DN39" s="49">
        <v>6.8617696503928363</v>
      </c>
      <c r="DO39" s="51">
        <v>4</v>
      </c>
      <c r="DP39" s="49">
        <v>13.717891560067217</v>
      </c>
      <c r="DQ39" s="51">
        <v>3</v>
      </c>
      <c r="DR39" s="49">
        <v>10.269752156647954</v>
      </c>
      <c r="DS39" s="51">
        <v>8</v>
      </c>
      <c r="DT39" s="49">
        <v>27.208108016188824</v>
      </c>
      <c r="DU39" s="51">
        <v>3</v>
      </c>
      <c r="DV39" s="49">
        <v>10.184682237914178</v>
      </c>
      <c r="DW39" s="690">
        <v>2</v>
      </c>
      <c r="DX39" s="875">
        <v>6.7688767049108201</v>
      </c>
      <c r="DY39" s="690"/>
      <c r="DZ39" s="735">
        <v>0</v>
      </c>
      <c r="EA39" s="724">
        <v>3</v>
      </c>
      <c r="EB39" s="49">
        <v>13.819789939192924</v>
      </c>
      <c r="EC39" s="51">
        <v>2</v>
      </c>
      <c r="ED39" s="49">
        <v>9.2170146089681548</v>
      </c>
      <c r="EE39" s="51">
        <v>5</v>
      </c>
      <c r="EF39" s="49">
        <v>23.138507103521682</v>
      </c>
      <c r="EG39" s="51">
        <v>4</v>
      </c>
      <c r="EH39" s="49">
        <v>18.530529046604279</v>
      </c>
      <c r="EI39" s="51">
        <v>3</v>
      </c>
      <c r="EJ39" s="49">
        <v>13.945704722945331</v>
      </c>
      <c r="EK39" s="51">
        <v>7</v>
      </c>
      <c r="EL39" s="875">
        <v>32.443455691509079</v>
      </c>
      <c r="EM39" s="690">
        <v>1</v>
      </c>
      <c r="EN39" s="875">
        <v>4.6648318328124265</v>
      </c>
      <c r="EO39" s="690">
        <v>2</v>
      </c>
      <c r="EP39" s="735">
        <v>9.3501636278634876</v>
      </c>
      <c r="EQ39" s="724">
        <v>4</v>
      </c>
      <c r="ER39" s="49">
        <v>16.212710765239947</v>
      </c>
      <c r="ES39" s="51">
        <v>2</v>
      </c>
      <c r="ET39" s="49">
        <v>8.1294203723274538</v>
      </c>
      <c r="EU39" s="51">
        <v>5</v>
      </c>
      <c r="EV39" s="49">
        <v>20.603263556947422</v>
      </c>
      <c r="EW39" s="51">
        <v>1</v>
      </c>
      <c r="EX39" s="49">
        <v>4.117429077284144</v>
      </c>
      <c r="EY39" s="51">
        <v>3</v>
      </c>
      <c r="EZ39" s="49">
        <v>12.327922745017464</v>
      </c>
      <c r="FA39" s="51">
        <v>1</v>
      </c>
      <c r="FB39" s="49">
        <v>4.1044163519947459</v>
      </c>
      <c r="FC39" s="690">
        <v>0</v>
      </c>
      <c r="FD39" s="875">
        <v>0</v>
      </c>
      <c r="FE39" s="690"/>
      <c r="FF39" s="735">
        <v>0</v>
      </c>
      <c r="FG39" s="724">
        <v>1</v>
      </c>
      <c r="FH39" s="49">
        <v>3.7381780120369332</v>
      </c>
      <c r="FI39" s="51">
        <v>1</v>
      </c>
      <c r="FJ39" s="49">
        <v>3.7451780832178572</v>
      </c>
      <c r="FK39" s="51">
        <v>1</v>
      </c>
      <c r="FL39" s="49">
        <v>3.7451780832178572</v>
      </c>
      <c r="FM39" s="51">
        <v>4</v>
      </c>
      <c r="FN39" s="49">
        <v>14.924816238200068</v>
      </c>
      <c r="FO39" s="51">
        <v>6</v>
      </c>
      <c r="FP39" s="49">
        <v>22.314787265694733</v>
      </c>
      <c r="FQ39" s="51">
        <v>6</v>
      </c>
      <c r="FR39" s="49">
        <v>22.225514891094978</v>
      </c>
      <c r="FS39" s="690">
        <v>3</v>
      </c>
      <c r="FT39" s="875">
        <v>11.096316023080337</v>
      </c>
      <c r="FU39" s="690">
        <v>6</v>
      </c>
      <c r="FV39" s="735">
        <v>22.167214689474267</v>
      </c>
      <c r="FW39" s="51">
        <v>3</v>
      </c>
      <c r="FX39" s="49">
        <v>8.7143438099111137</v>
      </c>
      <c r="FY39" s="51">
        <v>4</v>
      </c>
      <c r="FZ39" s="49">
        <v>11.610019446782573</v>
      </c>
      <c r="GA39" s="51">
        <v>4</v>
      </c>
      <c r="GB39" s="49">
        <v>12.068549360366884</v>
      </c>
      <c r="GC39" s="51">
        <v>3</v>
      </c>
      <c r="GD39" s="49">
        <v>9.07248918861705</v>
      </c>
      <c r="GE39" s="51">
        <v>6</v>
      </c>
      <c r="GF39" s="49">
        <v>18.171355886005028</v>
      </c>
      <c r="GG39" s="746">
        <v>4</v>
      </c>
      <c r="GH39" s="884">
        <v>12.182493756471949</v>
      </c>
      <c r="GI39" s="897">
        <v>6</v>
      </c>
      <c r="GJ39" s="1058">
        <v>18.34581868215869</v>
      </c>
      <c r="GK39" s="746">
        <v>3</v>
      </c>
      <c r="GL39" s="1071">
        <v>9.170525929662066</v>
      </c>
    </row>
    <row r="40" spans="1:194" s="50" customFormat="1" ht="20.100000000000001" customHeight="1">
      <c r="A40" s="207" t="s">
        <v>256</v>
      </c>
      <c r="B40" s="232"/>
      <c r="C40" s="707">
        <v>36</v>
      </c>
      <c r="D40" s="49">
        <v>4.7495283454490282</v>
      </c>
      <c r="E40" s="233">
        <v>26</v>
      </c>
      <c r="F40" s="49">
        <v>3.4300112794601691</v>
      </c>
      <c r="G40" s="233">
        <v>21</v>
      </c>
      <c r="H40" s="49">
        <v>2.8299979785728726</v>
      </c>
      <c r="I40" s="233">
        <v>15</v>
      </c>
      <c r="J40" s="49">
        <v>2.0241521838577912</v>
      </c>
      <c r="K40" s="233">
        <v>17</v>
      </c>
      <c r="L40" s="49">
        <v>2.2945314566765465</v>
      </c>
      <c r="M40" s="690">
        <v>10</v>
      </c>
      <c r="N40" s="49">
        <v>1.3478723834427357</v>
      </c>
      <c r="O40" s="690">
        <v>10</v>
      </c>
      <c r="P40" s="49">
        <v>1.3535737731545714</v>
      </c>
      <c r="Q40" s="690">
        <v>10</v>
      </c>
      <c r="R40" s="708">
        <v>1.3553634102027692</v>
      </c>
      <c r="S40" s="51">
        <v>15</v>
      </c>
      <c r="T40" s="49">
        <v>5.9693889733446888</v>
      </c>
      <c r="U40" s="51">
        <v>9</v>
      </c>
      <c r="V40" s="49">
        <v>3.5762678863064701</v>
      </c>
      <c r="W40" s="51">
        <v>3</v>
      </c>
      <c r="X40" s="49">
        <v>1.2310318508974223</v>
      </c>
      <c r="Y40" s="233">
        <v>3</v>
      </c>
      <c r="Z40" s="49">
        <v>1.2333649897014023</v>
      </c>
      <c r="AA40" s="233">
        <v>4</v>
      </c>
      <c r="AB40" s="49">
        <v>1.645454021900993</v>
      </c>
      <c r="AC40" s="51">
        <v>6</v>
      </c>
      <c r="AD40" s="49">
        <v>2.4514811031664965</v>
      </c>
      <c r="AE40" s="690">
        <v>1</v>
      </c>
      <c r="AF40" s="49">
        <v>0.41185143694966353</v>
      </c>
      <c r="AG40" s="51">
        <v>5</v>
      </c>
      <c r="AH40" s="708">
        <v>2.0635362821266807</v>
      </c>
      <c r="AI40" s="724">
        <v>6</v>
      </c>
      <c r="AJ40" s="49">
        <v>9.1143855385082784</v>
      </c>
      <c r="AK40" s="51">
        <v>1</v>
      </c>
      <c r="AL40" s="49">
        <v>1.5229044834307992</v>
      </c>
      <c r="AM40" s="51">
        <v>3</v>
      </c>
      <c r="AN40" s="49">
        <v>4.5422199342892187</v>
      </c>
      <c r="AO40" s="233">
        <v>2</v>
      </c>
      <c r="AP40" s="49">
        <v>3.0056656798064352</v>
      </c>
      <c r="AQ40" s="233">
        <v>2</v>
      </c>
      <c r="AR40" s="49">
        <v>2.9823593444774161</v>
      </c>
      <c r="AS40" s="49">
        <v>1</v>
      </c>
      <c r="AT40" s="49">
        <v>1.4898023032343608</v>
      </c>
      <c r="AU40" s="690">
        <v>1</v>
      </c>
      <c r="AV40" s="49">
        <v>1.4833714065327677</v>
      </c>
      <c r="AW40" s="51">
        <v>1</v>
      </c>
      <c r="AX40" s="708">
        <v>1.4805821649072415</v>
      </c>
      <c r="AY40" s="724">
        <v>3</v>
      </c>
      <c r="AZ40" s="49">
        <v>3.4997258548080401</v>
      </c>
      <c r="BA40" s="51">
        <v>1</v>
      </c>
      <c r="BB40" s="49">
        <v>1.1657185489135504</v>
      </c>
      <c r="BC40" s="51">
        <v>2</v>
      </c>
      <c r="BD40" s="49">
        <v>2.3885445403843168</v>
      </c>
      <c r="BE40" s="51">
        <v>2</v>
      </c>
      <c r="BF40" s="49">
        <v>2.4024312604355607</v>
      </c>
      <c r="BG40" s="51">
        <v>3</v>
      </c>
      <c r="BH40" s="49">
        <v>3.613500036135</v>
      </c>
      <c r="BI40" s="51">
        <v>0</v>
      </c>
      <c r="BJ40" s="49">
        <v>0</v>
      </c>
      <c r="BK40" s="690">
        <v>1</v>
      </c>
      <c r="BL40" s="49">
        <v>1.2148454109214601</v>
      </c>
      <c r="BM40" s="51">
        <v>1</v>
      </c>
      <c r="BN40" s="708">
        <v>1.2168336770888473</v>
      </c>
      <c r="BO40" s="724">
        <v>2</v>
      </c>
      <c r="BP40" s="49">
        <v>2.1966194027391843</v>
      </c>
      <c r="BQ40" s="51">
        <v>4</v>
      </c>
      <c r="BR40" s="49">
        <v>4.3993752887090034</v>
      </c>
      <c r="BS40" s="51">
        <v>4</v>
      </c>
      <c r="BT40" s="49">
        <v>4.4820438119782624</v>
      </c>
      <c r="BU40" s="51">
        <v>3</v>
      </c>
      <c r="BV40" s="49">
        <v>3.3618342167486581</v>
      </c>
      <c r="BW40" s="51">
        <v>3</v>
      </c>
      <c r="BX40" s="49">
        <v>3.3589358891103296</v>
      </c>
      <c r="BY40" s="51">
        <v>2</v>
      </c>
      <c r="BZ40" s="49">
        <v>2.2375619524965598</v>
      </c>
      <c r="CA40" s="690">
        <v>2</v>
      </c>
      <c r="CB40" s="49">
        <v>2.2414237523675036</v>
      </c>
      <c r="CC40" s="51">
        <v>1</v>
      </c>
      <c r="CD40" s="708">
        <v>1.1222273969374414</v>
      </c>
      <c r="CE40" s="724">
        <v>2</v>
      </c>
      <c r="CF40" s="49">
        <v>4.0089801154586278</v>
      </c>
      <c r="CG40" s="51">
        <v>0</v>
      </c>
      <c r="CH40" s="49">
        <v>0</v>
      </c>
      <c r="CI40" s="51">
        <v>1</v>
      </c>
      <c r="CJ40" s="489">
        <v>2.0264656412750521</v>
      </c>
      <c r="CK40" s="51">
        <v>0</v>
      </c>
      <c r="CL40" s="49">
        <v>0</v>
      </c>
      <c r="CM40" s="51">
        <v>0</v>
      </c>
      <c r="CN40" s="49">
        <v>0</v>
      </c>
      <c r="CO40" s="51">
        <v>0</v>
      </c>
      <c r="CP40" s="49">
        <v>0</v>
      </c>
      <c r="CQ40" s="51">
        <v>0</v>
      </c>
      <c r="CR40" s="49">
        <v>0</v>
      </c>
      <c r="CS40" s="51"/>
      <c r="CT40" s="708">
        <v>0</v>
      </c>
      <c r="CU40" s="724">
        <v>0</v>
      </c>
      <c r="CV40" s="49">
        <v>0</v>
      </c>
      <c r="CW40" s="51">
        <v>6</v>
      </c>
      <c r="CX40" s="49">
        <v>7.7397383968421867</v>
      </c>
      <c r="CY40" s="51">
        <v>3</v>
      </c>
      <c r="CZ40" s="49">
        <v>3.9947269604122559</v>
      </c>
      <c r="DA40" s="51">
        <v>1</v>
      </c>
      <c r="DB40" s="49">
        <v>1.3394770681525932</v>
      </c>
      <c r="DC40" s="51">
        <v>0</v>
      </c>
      <c r="DD40" s="49">
        <v>0</v>
      </c>
      <c r="DE40" s="51">
        <v>0</v>
      </c>
      <c r="DF40" s="49">
        <v>0</v>
      </c>
      <c r="DG40" s="690">
        <v>1</v>
      </c>
      <c r="DH40" s="875">
        <v>1.3645170973992304</v>
      </c>
      <c r="DI40" s="690">
        <v>1</v>
      </c>
      <c r="DJ40" s="735">
        <v>1.3696284882725562</v>
      </c>
      <c r="DK40" s="724">
        <v>0</v>
      </c>
      <c r="DL40" s="49">
        <v>0</v>
      </c>
      <c r="DM40" s="51">
        <v>2</v>
      </c>
      <c r="DN40" s="49">
        <v>6.8617696503928363</v>
      </c>
      <c r="DO40" s="51">
        <v>2</v>
      </c>
      <c r="DP40" s="49">
        <v>6.8589457800336087</v>
      </c>
      <c r="DQ40" s="51">
        <v>2</v>
      </c>
      <c r="DR40" s="49">
        <v>6.8465014377653022</v>
      </c>
      <c r="DS40" s="51">
        <v>1</v>
      </c>
      <c r="DT40" s="49">
        <v>3.401013502023603</v>
      </c>
      <c r="DU40" s="51">
        <v>0</v>
      </c>
      <c r="DV40" s="49">
        <v>0</v>
      </c>
      <c r="DW40" s="690">
        <v>0</v>
      </c>
      <c r="DX40" s="875">
        <v>0</v>
      </c>
      <c r="DY40" s="690"/>
      <c r="DZ40" s="735">
        <v>0</v>
      </c>
      <c r="EA40" s="724">
        <v>2</v>
      </c>
      <c r="EB40" s="49">
        <v>9.2131932927952835</v>
      </c>
      <c r="EC40" s="51">
        <v>1</v>
      </c>
      <c r="ED40" s="49">
        <v>4.6085073044840774</v>
      </c>
      <c r="EE40" s="51">
        <v>0</v>
      </c>
      <c r="EF40" s="49">
        <v>0</v>
      </c>
      <c r="EG40" s="51">
        <v>1</v>
      </c>
      <c r="EH40" s="49">
        <v>4.6326322616510698</v>
      </c>
      <c r="EI40" s="51">
        <v>0</v>
      </c>
      <c r="EJ40" s="49">
        <v>0</v>
      </c>
      <c r="EK40" s="51">
        <v>0</v>
      </c>
      <c r="EL40" s="875">
        <v>0</v>
      </c>
      <c r="EM40" s="690">
        <v>1</v>
      </c>
      <c r="EN40" s="875">
        <v>4.6648318328124265</v>
      </c>
      <c r="EO40" s="690"/>
      <c r="EP40" s="735">
        <v>0</v>
      </c>
      <c r="EQ40" s="724">
        <v>0</v>
      </c>
      <c r="ER40" s="49">
        <v>0</v>
      </c>
      <c r="ES40" s="51">
        <v>0</v>
      </c>
      <c r="ET40" s="49">
        <v>0</v>
      </c>
      <c r="EU40" s="51">
        <v>0</v>
      </c>
      <c r="EV40" s="49">
        <v>0</v>
      </c>
      <c r="EW40" s="51">
        <v>0</v>
      </c>
      <c r="EX40" s="49">
        <v>0</v>
      </c>
      <c r="EY40" s="51">
        <v>3</v>
      </c>
      <c r="EZ40" s="49">
        <v>12.327922745017464</v>
      </c>
      <c r="FA40" s="51">
        <v>0</v>
      </c>
      <c r="FB40" s="49">
        <v>0</v>
      </c>
      <c r="FC40" s="690">
        <v>0</v>
      </c>
      <c r="FD40" s="875">
        <v>0</v>
      </c>
      <c r="FE40" s="690"/>
      <c r="FF40" s="735">
        <v>0</v>
      </c>
      <c r="FG40" s="707">
        <v>5</v>
      </c>
      <c r="FH40" s="49">
        <v>18.690890060184667</v>
      </c>
      <c r="FI40" s="51">
        <v>1</v>
      </c>
      <c r="FJ40" s="49">
        <v>3.7451780832178572</v>
      </c>
      <c r="FK40" s="51">
        <v>1</v>
      </c>
      <c r="FL40" s="49">
        <v>3.7451780832178572</v>
      </c>
      <c r="FM40" s="51">
        <v>1</v>
      </c>
      <c r="FN40" s="49">
        <v>3.7312040595500169</v>
      </c>
      <c r="FO40" s="51">
        <v>1</v>
      </c>
      <c r="FP40" s="49">
        <v>3.7191312109491221</v>
      </c>
      <c r="FQ40" s="51">
        <v>0</v>
      </c>
      <c r="FR40" s="49">
        <v>0</v>
      </c>
      <c r="FS40" s="690">
        <v>2</v>
      </c>
      <c r="FT40" s="875">
        <v>7.3975440153868917</v>
      </c>
      <c r="FU40" s="690"/>
      <c r="FV40" s="735">
        <v>0</v>
      </c>
      <c r="FW40" s="51">
        <v>1</v>
      </c>
      <c r="FX40" s="49">
        <v>2.9047812699703712</v>
      </c>
      <c r="FY40" s="51">
        <v>1</v>
      </c>
      <c r="FZ40" s="49">
        <v>2.9025048616956433</v>
      </c>
      <c r="GA40" s="51">
        <v>2</v>
      </c>
      <c r="GB40" s="49">
        <v>6.0342746801834419</v>
      </c>
      <c r="GC40" s="51">
        <v>0</v>
      </c>
      <c r="GD40" s="49">
        <v>0</v>
      </c>
      <c r="GE40" s="51">
        <v>0</v>
      </c>
      <c r="GF40" s="49">
        <v>0</v>
      </c>
      <c r="GG40" s="746">
        <v>1</v>
      </c>
      <c r="GH40" s="884">
        <v>3.0456234391179873</v>
      </c>
      <c r="GI40" s="897">
        <v>1</v>
      </c>
      <c r="GJ40" s="1058">
        <v>3.0576364470264488</v>
      </c>
      <c r="GK40" s="746">
        <v>1</v>
      </c>
      <c r="GL40" s="1071">
        <v>3.056841976554022</v>
      </c>
    </row>
    <row r="41" spans="1:194" s="50" customFormat="1" ht="20.100000000000001" customHeight="1">
      <c r="A41" s="476" t="s">
        <v>292</v>
      </c>
      <c r="B41" s="232"/>
      <c r="C41" s="707">
        <v>115</v>
      </c>
      <c r="D41" s="49">
        <v>15.172104436851063</v>
      </c>
      <c r="E41" s="233">
        <v>104</v>
      </c>
      <c r="F41" s="49">
        <v>13.720045117840677</v>
      </c>
      <c r="G41" s="233">
        <v>116</v>
      </c>
      <c r="H41" s="49">
        <v>15.632369786402533</v>
      </c>
      <c r="I41" s="233">
        <v>149</v>
      </c>
      <c r="J41" s="49">
        <v>20.106578359654058</v>
      </c>
      <c r="K41" s="233">
        <v>141</v>
      </c>
      <c r="L41" s="49">
        <v>19.031113846552532</v>
      </c>
      <c r="M41" s="690">
        <v>113</v>
      </c>
      <c r="N41" s="49">
        <v>15.230957932902914</v>
      </c>
      <c r="O41" s="690">
        <v>154</v>
      </c>
      <c r="P41" s="49">
        <v>20.845036106580398</v>
      </c>
      <c r="Q41" s="690">
        <v>121</v>
      </c>
      <c r="R41" s="708">
        <v>16.399897263453507</v>
      </c>
      <c r="S41" s="51">
        <v>38</v>
      </c>
      <c r="T41" s="49">
        <v>15.122452065806543</v>
      </c>
      <c r="U41" s="51">
        <v>33</v>
      </c>
      <c r="V41" s="49">
        <v>13.112982249790392</v>
      </c>
      <c r="W41" s="51">
        <v>35</v>
      </c>
      <c r="X41" s="49">
        <v>14.362038260469927</v>
      </c>
      <c r="Y41" s="233">
        <v>52</v>
      </c>
      <c r="Z41" s="49">
        <v>21.37832648815764</v>
      </c>
      <c r="AA41" s="233">
        <v>52</v>
      </c>
      <c r="AB41" s="49">
        <v>21.390902284712908</v>
      </c>
      <c r="AC41" s="51">
        <v>42</v>
      </c>
      <c r="AD41" s="49">
        <v>17.160367722165475</v>
      </c>
      <c r="AE41" s="690">
        <v>58</v>
      </c>
      <c r="AF41" s="49">
        <v>23.887383343080486</v>
      </c>
      <c r="AG41" s="51">
        <v>35</v>
      </c>
      <c r="AH41" s="708">
        <v>14.444753974886764</v>
      </c>
      <c r="AI41" s="724">
        <v>11</v>
      </c>
      <c r="AJ41" s="49">
        <v>16.709706820598512</v>
      </c>
      <c r="AK41" s="51">
        <v>9</v>
      </c>
      <c r="AL41" s="49">
        <v>13.706140350877194</v>
      </c>
      <c r="AM41" s="51">
        <v>12</v>
      </c>
      <c r="AN41" s="49">
        <v>18.168879737156875</v>
      </c>
      <c r="AO41" s="233">
        <v>16</v>
      </c>
      <c r="AP41" s="49">
        <v>24.045325438451481</v>
      </c>
      <c r="AQ41" s="233">
        <v>11</v>
      </c>
      <c r="AR41" s="49">
        <v>16.402976394625789</v>
      </c>
      <c r="AS41" s="49">
        <v>11</v>
      </c>
      <c r="AT41" s="49">
        <v>16.387825335577968</v>
      </c>
      <c r="AU41" s="690">
        <v>18</v>
      </c>
      <c r="AV41" s="49">
        <v>26.700685317589816</v>
      </c>
      <c r="AW41" s="51">
        <v>11</v>
      </c>
      <c r="AX41" s="708">
        <v>16.286403813979657</v>
      </c>
      <c r="AY41" s="724">
        <v>14</v>
      </c>
      <c r="AZ41" s="49">
        <v>16.332053989104185</v>
      </c>
      <c r="BA41" s="51">
        <v>15</v>
      </c>
      <c r="BB41" s="49">
        <v>17.485778233703254</v>
      </c>
      <c r="BC41" s="51">
        <v>15</v>
      </c>
      <c r="BD41" s="49">
        <v>17.914084052882377</v>
      </c>
      <c r="BE41" s="51">
        <v>13</v>
      </c>
      <c r="BF41" s="49">
        <v>15.615803192831144</v>
      </c>
      <c r="BG41" s="51">
        <v>15</v>
      </c>
      <c r="BH41" s="49">
        <v>18.067500180675001</v>
      </c>
      <c r="BI41" s="51">
        <v>8</v>
      </c>
      <c r="BJ41" s="49">
        <v>0.96764439068642272</v>
      </c>
      <c r="BK41" s="690">
        <v>15</v>
      </c>
      <c r="BL41" s="49">
        <v>18.222681163821903</v>
      </c>
      <c r="BM41" s="51">
        <v>15</v>
      </c>
      <c r="BN41" s="708">
        <v>18.252505156332706</v>
      </c>
      <c r="BO41" s="724">
        <v>20</v>
      </c>
      <c r="BP41" s="49">
        <v>21.966194027391843</v>
      </c>
      <c r="BQ41" s="51">
        <v>15</v>
      </c>
      <c r="BR41" s="49">
        <v>16.497657332658761</v>
      </c>
      <c r="BS41" s="51">
        <v>14</v>
      </c>
      <c r="BT41" s="49">
        <v>15.687153341923917</v>
      </c>
      <c r="BU41" s="51">
        <v>15</v>
      </c>
      <c r="BV41" s="49">
        <v>16.809171083743291</v>
      </c>
      <c r="BW41" s="51">
        <v>16</v>
      </c>
      <c r="BX41" s="49">
        <v>17.91432474192176</v>
      </c>
      <c r="BY41" s="51">
        <v>13</v>
      </c>
      <c r="BZ41" s="49">
        <v>14.544152691227637</v>
      </c>
      <c r="CA41" s="690">
        <v>15</v>
      </c>
      <c r="CB41" s="49">
        <v>16.810678142756281</v>
      </c>
      <c r="CC41" s="51">
        <v>18</v>
      </c>
      <c r="CD41" s="708">
        <v>20.200093144873946</v>
      </c>
      <c r="CE41" s="724">
        <v>6</v>
      </c>
      <c r="CF41" s="49">
        <v>12.026940346375882</v>
      </c>
      <c r="CG41" s="51">
        <v>5</v>
      </c>
      <c r="CH41" s="49">
        <v>10.020040080160321</v>
      </c>
      <c r="CI41" s="51">
        <v>9</v>
      </c>
      <c r="CJ41" s="489">
        <v>18.23819077147547</v>
      </c>
      <c r="CK41" s="51">
        <v>10</v>
      </c>
      <c r="CL41" s="49">
        <v>20.334295823335637</v>
      </c>
      <c r="CM41" s="51">
        <v>9</v>
      </c>
      <c r="CN41" s="49">
        <v>18.356857306029205</v>
      </c>
      <c r="CO41" s="51">
        <v>5</v>
      </c>
      <c r="CP41" s="49">
        <v>10.213669975895739</v>
      </c>
      <c r="CQ41" s="51">
        <v>7</v>
      </c>
      <c r="CR41" s="49">
        <v>14.372536136662285</v>
      </c>
      <c r="CS41" s="51">
        <v>9</v>
      </c>
      <c r="CT41" s="708">
        <v>18.520233354940274</v>
      </c>
      <c r="CU41" s="724">
        <v>6</v>
      </c>
      <c r="CV41" s="49">
        <v>7.7511368334022324</v>
      </c>
      <c r="CW41" s="51">
        <v>14</v>
      </c>
      <c r="CX41" s="49">
        <v>18.059389592631771</v>
      </c>
      <c r="CY41" s="51">
        <v>9</v>
      </c>
      <c r="CZ41" s="49">
        <v>11.984180881236767</v>
      </c>
      <c r="DA41" s="51">
        <v>12</v>
      </c>
      <c r="DB41" s="49">
        <v>16.073724817831121</v>
      </c>
      <c r="DC41" s="51">
        <v>9</v>
      </c>
      <c r="DD41" s="49">
        <v>12.126765118033846</v>
      </c>
      <c r="DE41" s="51">
        <v>10</v>
      </c>
      <c r="DF41" s="49">
        <v>13.550319110015041</v>
      </c>
      <c r="DG41" s="690">
        <v>18</v>
      </c>
      <c r="DH41" s="875">
        <v>24.561307753186146</v>
      </c>
      <c r="DI41" s="690">
        <v>9</v>
      </c>
      <c r="DJ41" s="735">
        <v>12.326656394453003</v>
      </c>
      <c r="DK41" s="724">
        <v>3</v>
      </c>
      <c r="DL41" s="49">
        <v>10.26167265264238</v>
      </c>
      <c r="DM41" s="51">
        <v>2</v>
      </c>
      <c r="DN41" s="49">
        <v>6.8617696503928363</v>
      </c>
      <c r="DO41" s="51">
        <v>4</v>
      </c>
      <c r="DP41" s="49">
        <v>13.717891560067217</v>
      </c>
      <c r="DQ41" s="51">
        <v>3</v>
      </c>
      <c r="DR41" s="49">
        <v>10.269752156647954</v>
      </c>
      <c r="DS41" s="51">
        <v>5</v>
      </c>
      <c r="DT41" s="49">
        <v>17.005067510118018</v>
      </c>
      <c r="DU41" s="51">
        <v>4</v>
      </c>
      <c r="DV41" s="49">
        <v>13.579576317218901</v>
      </c>
      <c r="DW41" s="690">
        <v>8</v>
      </c>
      <c r="DX41" s="875">
        <v>27.07550681964328</v>
      </c>
      <c r="DY41" s="690">
        <v>3</v>
      </c>
      <c r="DZ41" s="735">
        <v>10.144559979710881</v>
      </c>
      <c r="EA41" s="724">
        <v>1</v>
      </c>
      <c r="EB41" s="49">
        <v>4.6065966463976418</v>
      </c>
      <c r="EC41" s="51">
        <v>2</v>
      </c>
      <c r="ED41" s="49">
        <v>9.2170146089681548</v>
      </c>
      <c r="EE41" s="51">
        <v>4</v>
      </c>
      <c r="EF41" s="49">
        <v>18.510805682817345</v>
      </c>
      <c r="EG41" s="51">
        <v>8</v>
      </c>
      <c r="EH41" s="49">
        <v>37.061058093208558</v>
      </c>
      <c r="EI41" s="51">
        <v>8</v>
      </c>
      <c r="EJ41" s="49">
        <v>37.188545927854221</v>
      </c>
      <c r="EK41" s="51">
        <v>5</v>
      </c>
      <c r="EL41" s="875">
        <v>23.17389692250649</v>
      </c>
      <c r="EM41" s="690">
        <v>5</v>
      </c>
      <c r="EN41" s="875">
        <v>23.324159164062138</v>
      </c>
      <c r="EO41" s="690">
        <v>7</v>
      </c>
      <c r="EP41" s="735">
        <v>32.72557269752221</v>
      </c>
      <c r="EQ41" s="724">
        <v>4</v>
      </c>
      <c r="ER41" s="49">
        <v>16.212710765239947</v>
      </c>
      <c r="ES41" s="51">
        <v>5</v>
      </c>
      <c r="ET41" s="49">
        <v>20.323550930818634</v>
      </c>
      <c r="EU41" s="51">
        <v>3</v>
      </c>
      <c r="EV41" s="49">
        <v>12.361958134168452</v>
      </c>
      <c r="EW41" s="51">
        <v>9</v>
      </c>
      <c r="EX41" s="49">
        <v>37.056861695557295</v>
      </c>
      <c r="EY41" s="51">
        <v>4</v>
      </c>
      <c r="EZ41" s="49">
        <v>16.437230326689953</v>
      </c>
      <c r="FA41" s="51">
        <v>5</v>
      </c>
      <c r="FB41" s="49">
        <v>20.52208175997373</v>
      </c>
      <c r="FC41" s="690">
        <v>2</v>
      </c>
      <c r="FD41" s="875">
        <v>8.2284209660166212</v>
      </c>
      <c r="FE41" s="690">
        <v>4</v>
      </c>
      <c r="FF41" s="735">
        <v>16.443311682972951</v>
      </c>
      <c r="FG41" s="707">
        <v>9</v>
      </c>
      <c r="FH41" s="49">
        <v>33.643602108332402</v>
      </c>
      <c r="FI41" s="51">
        <v>2</v>
      </c>
      <c r="FJ41" s="49">
        <v>7.4903561664357143</v>
      </c>
      <c r="FK41" s="51">
        <v>6</v>
      </c>
      <c r="FL41" s="49">
        <v>22.47106849930714</v>
      </c>
      <c r="FM41" s="51">
        <v>5</v>
      </c>
      <c r="FN41" s="49">
        <v>18.656020297750082</v>
      </c>
      <c r="FO41" s="51">
        <v>7</v>
      </c>
      <c r="FP41" s="49">
        <v>26.033918476643855</v>
      </c>
      <c r="FQ41" s="51">
        <v>5</v>
      </c>
      <c r="FR41" s="49">
        <v>18.521262409245814</v>
      </c>
      <c r="FS41" s="690">
        <v>3</v>
      </c>
      <c r="FT41" s="875">
        <v>11.096316023080337</v>
      </c>
      <c r="FU41" s="690">
        <v>5</v>
      </c>
      <c r="FV41" s="735">
        <v>18.472678907895222</v>
      </c>
      <c r="FW41" s="51">
        <v>3</v>
      </c>
      <c r="FX41" s="49">
        <v>8.7143438099111137</v>
      </c>
      <c r="FY41" s="51">
        <v>2</v>
      </c>
      <c r="FZ41" s="49">
        <v>5.8050097233912865</v>
      </c>
      <c r="GA41" s="51">
        <v>5</v>
      </c>
      <c r="GB41" s="49">
        <v>15.085686700458606</v>
      </c>
      <c r="GC41" s="51">
        <v>6</v>
      </c>
      <c r="GD41" s="49">
        <v>18.1449783772341</v>
      </c>
      <c r="GE41" s="51">
        <v>5</v>
      </c>
      <c r="GF41" s="49">
        <v>15.142796571670857</v>
      </c>
      <c r="GG41" s="746">
        <v>5</v>
      </c>
      <c r="GH41" s="884">
        <v>15.228117195589938</v>
      </c>
      <c r="GI41" s="897">
        <v>5</v>
      </c>
      <c r="GJ41" s="1058">
        <v>15.288182235132243</v>
      </c>
      <c r="GK41" s="746">
        <v>5</v>
      </c>
      <c r="GL41" s="1071">
        <v>15.28420988277011</v>
      </c>
    </row>
    <row r="42" spans="1:194" s="430" customFormat="1" ht="21.75" customHeight="1">
      <c r="A42" s="207" t="s">
        <v>257</v>
      </c>
      <c r="B42" s="426"/>
      <c r="C42" s="713">
        <v>65</v>
      </c>
      <c r="D42" s="428">
        <v>8.5755372903940792</v>
      </c>
      <c r="E42" s="429">
        <v>45</v>
      </c>
      <c r="F42" s="428">
        <v>5.9365579836810616</v>
      </c>
      <c r="G42" s="429">
        <v>33</v>
      </c>
      <c r="H42" s="428">
        <v>4.447139680614514</v>
      </c>
      <c r="I42" s="429">
        <v>46</v>
      </c>
      <c r="J42" s="428">
        <v>6.2074000304972259</v>
      </c>
      <c r="K42" s="429">
        <v>42</v>
      </c>
      <c r="L42" s="428">
        <v>5.6688424223773506</v>
      </c>
      <c r="M42" s="693">
        <v>47</v>
      </c>
      <c r="N42" s="428">
        <v>6.3350002021808578</v>
      </c>
      <c r="O42" s="693">
        <v>51</v>
      </c>
      <c r="P42" s="428">
        <v>6.9032262430883131</v>
      </c>
      <c r="Q42" s="693">
        <v>42</v>
      </c>
      <c r="R42" s="714">
        <v>5.6925263228516307</v>
      </c>
      <c r="S42" s="427">
        <v>19</v>
      </c>
      <c r="T42" s="428">
        <v>7.5612260329032717</v>
      </c>
      <c r="U42" s="427">
        <v>17</v>
      </c>
      <c r="V42" s="428">
        <v>6.7551726741344442</v>
      </c>
      <c r="W42" s="427">
        <v>14</v>
      </c>
      <c r="X42" s="428">
        <v>5.7448153041879699</v>
      </c>
      <c r="Y42" s="429">
        <v>12</v>
      </c>
      <c r="Z42" s="428">
        <v>4.9334599588056092</v>
      </c>
      <c r="AA42" s="429">
        <v>18</v>
      </c>
      <c r="AB42" s="428">
        <v>7.404543098554468</v>
      </c>
      <c r="AC42" s="427">
        <v>17</v>
      </c>
      <c r="AD42" s="428">
        <v>6.9458631256384065</v>
      </c>
      <c r="AE42" s="693">
        <v>12</v>
      </c>
      <c r="AF42" s="428">
        <v>4.9422172433959624</v>
      </c>
      <c r="AG42" s="427">
        <v>11</v>
      </c>
      <c r="AH42" s="714">
        <v>4.5397798206786968</v>
      </c>
      <c r="AI42" s="727">
        <v>7</v>
      </c>
      <c r="AJ42" s="428">
        <v>10.633449794926326</v>
      </c>
      <c r="AK42" s="427">
        <v>4</v>
      </c>
      <c r="AL42" s="428">
        <v>6.0916179337231968</v>
      </c>
      <c r="AM42" s="427">
        <v>2</v>
      </c>
      <c r="AN42" s="428">
        <v>3.0281466228594787</v>
      </c>
      <c r="AO42" s="429">
        <v>3</v>
      </c>
      <c r="AP42" s="428">
        <v>4.5084985197096525</v>
      </c>
      <c r="AQ42" s="429">
        <v>4</v>
      </c>
      <c r="AR42" s="428">
        <v>5.9647186889548323</v>
      </c>
      <c r="AS42" s="428">
        <v>6</v>
      </c>
      <c r="AT42" s="428">
        <v>8.9388138194061657</v>
      </c>
      <c r="AU42" s="693">
        <v>6</v>
      </c>
      <c r="AV42" s="428">
        <v>8.9002284391966064</v>
      </c>
      <c r="AW42" s="427">
        <v>4</v>
      </c>
      <c r="AX42" s="714">
        <v>5.9223286596289659</v>
      </c>
      <c r="AY42" s="727">
        <v>6</v>
      </c>
      <c r="AZ42" s="428">
        <v>6.9994517096160802</v>
      </c>
      <c r="BA42" s="427">
        <v>1</v>
      </c>
      <c r="BB42" s="428">
        <v>1.1657185489135504</v>
      </c>
      <c r="BC42" s="427">
        <v>5</v>
      </c>
      <c r="BD42" s="428">
        <v>5.9713613509607919</v>
      </c>
      <c r="BE42" s="427">
        <v>7</v>
      </c>
      <c r="BF42" s="428">
        <v>8.408509411524463</v>
      </c>
      <c r="BG42" s="427">
        <v>6</v>
      </c>
      <c r="BH42" s="428">
        <v>7.2270000722700001</v>
      </c>
      <c r="BI42" s="427">
        <v>3</v>
      </c>
      <c r="BJ42" s="428">
        <v>0.36286664650740857</v>
      </c>
      <c r="BK42" s="693">
        <v>9</v>
      </c>
      <c r="BL42" s="428">
        <v>10.933608698293142</v>
      </c>
      <c r="BM42" s="427">
        <v>7</v>
      </c>
      <c r="BN42" s="714">
        <v>8.5178357396219297</v>
      </c>
      <c r="BO42" s="727">
        <v>10</v>
      </c>
      <c r="BP42" s="428">
        <v>10.983097013695922</v>
      </c>
      <c r="BQ42" s="427">
        <v>8</v>
      </c>
      <c r="BR42" s="428">
        <v>8.7987505774180068</v>
      </c>
      <c r="BS42" s="427">
        <v>5</v>
      </c>
      <c r="BT42" s="428">
        <v>5.6025547649728278</v>
      </c>
      <c r="BU42" s="427">
        <v>5</v>
      </c>
      <c r="BV42" s="428">
        <v>5.6030570279144305</v>
      </c>
      <c r="BW42" s="427">
        <v>4</v>
      </c>
      <c r="BX42" s="428">
        <v>4.47858118548044</v>
      </c>
      <c r="BY42" s="427">
        <v>8</v>
      </c>
      <c r="BZ42" s="428">
        <v>8.950247809986239</v>
      </c>
      <c r="CA42" s="693">
        <v>6</v>
      </c>
      <c r="CB42" s="428">
        <v>6.7242712571025116</v>
      </c>
      <c r="CC42" s="427">
        <v>5</v>
      </c>
      <c r="CD42" s="714">
        <v>5.6111369846872075</v>
      </c>
      <c r="CE42" s="727">
        <v>3</v>
      </c>
      <c r="CF42" s="428">
        <v>6.0134701731879412</v>
      </c>
      <c r="CG42" s="427">
        <v>6</v>
      </c>
      <c r="CH42" s="428">
        <v>12.024048096192384</v>
      </c>
      <c r="CI42" s="427">
        <v>1</v>
      </c>
      <c r="CJ42" s="492">
        <v>2.0264656412750521</v>
      </c>
      <c r="CK42" s="427">
        <v>3</v>
      </c>
      <c r="CL42" s="428">
        <v>6.1002887470006915</v>
      </c>
      <c r="CM42" s="427">
        <v>0</v>
      </c>
      <c r="CN42" s="428">
        <v>0</v>
      </c>
      <c r="CO42" s="427">
        <v>2</v>
      </c>
      <c r="CP42" s="428">
        <v>4.0854679903582953</v>
      </c>
      <c r="CQ42" s="427">
        <v>1</v>
      </c>
      <c r="CR42" s="428">
        <v>2.0532194480946124</v>
      </c>
      <c r="CS42" s="427">
        <v>4</v>
      </c>
      <c r="CT42" s="714">
        <v>8.2312148244178989</v>
      </c>
      <c r="CU42" s="727">
        <v>4</v>
      </c>
      <c r="CV42" s="428">
        <v>5.1674245556014879</v>
      </c>
      <c r="CW42" s="427">
        <v>3</v>
      </c>
      <c r="CX42" s="428">
        <v>3.8698691984210933</v>
      </c>
      <c r="CY42" s="427">
        <v>4</v>
      </c>
      <c r="CZ42" s="428">
        <v>5.3263026138830076</v>
      </c>
      <c r="DA42" s="427">
        <v>4</v>
      </c>
      <c r="DB42" s="428">
        <v>5.3579082726103726</v>
      </c>
      <c r="DC42" s="427">
        <v>3</v>
      </c>
      <c r="DD42" s="428">
        <v>4.0422550393446155</v>
      </c>
      <c r="DE42" s="427">
        <v>5</v>
      </c>
      <c r="DF42" s="428">
        <v>6.7751595550075203</v>
      </c>
      <c r="DG42" s="693">
        <v>9</v>
      </c>
      <c r="DH42" s="878">
        <v>12.280653876593073</v>
      </c>
      <c r="DI42" s="693">
        <v>8</v>
      </c>
      <c r="DJ42" s="738">
        <v>10.95702790618045</v>
      </c>
      <c r="DK42" s="727">
        <v>4</v>
      </c>
      <c r="DL42" s="428">
        <v>13.682230203523174</v>
      </c>
      <c r="DM42" s="427">
        <v>1</v>
      </c>
      <c r="DN42" s="428">
        <v>3.4308848251964181</v>
      </c>
      <c r="DO42" s="427">
        <v>1</v>
      </c>
      <c r="DP42" s="428">
        <v>3.4294728900168043</v>
      </c>
      <c r="DQ42" s="427">
        <v>3</v>
      </c>
      <c r="DR42" s="428">
        <v>10.269752156647954</v>
      </c>
      <c r="DS42" s="427">
        <v>1</v>
      </c>
      <c r="DT42" s="428">
        <v>3.401013502023603</v>
      </c>
      <c r="DU42" s="427">
        <v>1</v>
      </c>
      <c r="DV42" s="428">
        <v>3.3948940793047253</v>
      </c>
      <c r="DW42" s="693">
        <v>2</v>
      </c>
      <c r="DX42" s="878">
        <v>6.7688767049108201</v>
      </c>
      <c r="DY42" s="693">
        <v>1</v>
      </c>
      <c r="DZ42" s="738">
        <v>3.3815199932369597</v>
      </c>
      <c r="EA42" s="727">
        <v>5</v>
      </c>
      <c r="EB42" s="428">
        <v>23.032983231988208</v>
      </c>
      <c r="EC42" s="427">
        <v>1</v>
      </c>
      <c r="ED42" s="428">
        <v>4.6085073044840774</v>
      </c>
      <c r="EE42" s="427">
        <v>1</v>
      </c>
      <c r="EF42" s="428">
        <v>4.6277014207043363</v>
      </c>
      <c r="EG42" s="427">
        <v>2</v>
      </c>
      <c r="EH42" s="428">
        <v>9.2652645233021396</v>
      </c>
      <c r="EI42" s="427">
        <v>2</v>
      </c>
      <c r="EJ42" s="428">
        <v>9.2971364819635554</v>
      </c>
      <c r="EK42" s="427">
        <v>2</v>
      </c>
      <c r="EL42" s="878">
        <v>9.2695587690025949</v>
      </c>
      <c r="EM42" s="693">
        <v>3</v>
      </c>
      <c r="EN42" s="878">
        <v>13.99449549843728</v>
      </c>
      <c r="EO42" s="693"/>
      <c r="EP42" s="738">
        <v>0</v>
      </c>
      <c r="EQ42" s="727">
        <v>3</v>
      </c>
      <c r="ER42" s="428">
        <v>12.159533073929961</v>
      </c>
      <c r="ES42" s="427">
        <v>2</v>
      </c>
      <c r="ET42" s="428">
        <v>8.1294203723274538</v>
      </c>
      <c r="EU42" s="427">
        <v>0</v>
      </c>
      <c r="EV42" s="428">
        <v>0</v>
      </c>
      <c r="EW42" s="427">
        <v>1</v>
      </c>
      <c r="EX42" s="428">
        <v>4.117429077284144</v>
      </c>
      <c r="EY42" s="427">
        <v>2</v>
      </c>
      <c r="EZ42" s="428">
        <v>8.2186151633449764</v>
      </c>
      <c r="FA42" s="427">
        <v>0</v>
      </c>
      <c r="FB42" s="428">
        <v>0</v>
      </c>
      <c r="FC42" s="693">
        <v>0</v>
      </c>
      <c r="FD42" s="878">
        <v>0</v>
      </c>
      <c r="FE42" s="693"/>
      <c r="FF42" s="738">
        <v>0</v>
      </c>
      <c r="FG42" s="713">
        <v>2</v>
      </c>
      <c r="FH42" s="428">
        <v>7.4763560240738665</v>
      </c>
      <c r="FI42" s="427">
        <v>2</v>
      </c>
      <c r="FJ42" s="428">
        <v>7.4903561664357143</v>
      </c>
      <c r="FK42" s="427">
        <v>0</v>
      </c>
      <c r="FL42" s="428">
        <v>0</v>
      </c>
      <c r="FM42" s="427">
        <v>4</v>
      </c>
      <c r="FN42" s="428">
        <v>14.924816238200068</v>
      </c>
      <c r="FO42" s="427">
        <v>2</v>
      </c>
      <c r="FP42" s="428">
        <v>7.4382624218982443</v>
      </c>
      <c r="FQ42" s="427">
        <v>1</v>
      </c>
      <c r="FR42" s="428">
        <v>3.7042524818491627</v>
      </c>
      <c r="FS42" s="693">
        <v>1</v>
      </c>
      <c r="FT42" s="878">
        <v>3.6987720076934458</v>
      </c>
      <c r="FU42" s="693">
        <v>2</v>
      </c>
      <c r="FV42" s="738">
        <v>7.3890715631580886</v>
      </c>
      <c r="FW42" s="427">
        <v>2</v>
      </c>
      <c r="FX42" s="428">
        <v>5.8095625399407425</v>
      </c>
      <c r="FY42" s="427">
        <v>0</v>
      </c>
      <c r="FZ42" s="428">
        <v>0</v>
      </c>
      <c r="GA42" s="427">
        <v>0</v>
      </c>
      <c r="GB42" s="428">
        <v>0</v>
      </c>
      <c r="GC42" s="427">
        <v>2</v>
      </c>
      <c r="GD42" s="428">
        <v>6.0483261257447003</v>
      </c>
      <c r="GE42" s="427">
        <v>0</v>
      </c>
      <c r="GF42" s="428">
        <v>0</v>
      </c>
      <c r="GG42" s="749">
        <v>2</v>
      </c>
      <c r="GH42" s="887">
        <v>6.0912468782359745</v>
      </c>
      <c r="GI42" s="900">
        <v>2</v>
      </c>
      <c r="GJ42" s="1061">
        <v>6.1152728940528975</v>
      </c>
      <c r="GK42" s="749"/>
      <c r="GL42" s="1074">
        <v>0</v>
      </c>
    </row>
    <row r="43" spans="1:194" s="422" customFormat="1" ht="20.100000000000001" customHeight="1">
      <c r="A43" s="477" t="s">
        <v>356</v>
      </c>
      <c r="B43" s="418"/>
      <c r="C43" s="709">
        <v>282</v>
      </c>
      <c r="D43" s="420">
        <v>37.204638706017391</v>
      </c>
      <c r="E43" s="421">
        <v>281</v>
      </c>
      <c r="F43" s="420">
        <v>37.070506520319519</v>
      </c>
      <c r="G43" s="421">
        <v>359</v>
      </c>
      <c r="H43" s="420">
        <v>48.379489252745771</v>
      </c>
      <c r="I43" s="421">
        <v>292</v>
      </c>
      <c r="J43" s="420">
        <v>39.403495845765001</v>
      </c>
      <c r="K43" s="421">
        <v>249</v>
      </c>
      <c r="L43" s="420">
        <v>33.608137218380008</v>
      </c>
      <c r="M43" s="691">
        <v>244</v>
      </c>
      <c r="N43" s="420">
        <v>32.88808615600275</v>
      </c>
      <c r="O43" s="691">
        <v>308</v>
      </c>
      <c r="P43" s="420">
        <v>41.690072213160796</v>
      </c>
      <c r="Q43" s="691">
        <v>258</v>
      </c>
      <c r="R43" s="710">
        <v>34.968375983231446</v>
      </c>
      <c r="S43" s="419">
        <v>97</v>
      </c>
      <c r="T43" s="420">
        <v>38.602048694295654</v>
      </c>
      <c r="U43" s="419">
        <v>80</v>
      </c>
      <c r="V43" s="420">
        <v>31.789047878279735</v>
      </c>
      <c r="W43" s="419">
        <v>115</v>
      </c>
      <c r="X43" s="420">
        <v>47.189554284401183</v>
      </c>
      <c r="Y43" s="421">
        <v>106</v>
      </c>
      <c r="Z43" s="420">
        <v>43.57889630278288</v>
      </c>
      <c r="AA43" s="421">
        <v>76</v>
      </c>
      <c r="AB43" s="420">
        <v>31.263626416118868</v>
      </c>
      <c r="AC43" s="419">
        <v>82</v>
      </c>
      <c r="AD43" s="420">
        <v>33.503575076608783</v>
      </c>
      <c r="AE43" s="691">
        <v>99</v>
      </c>
      <c r="AF43" s="420">
        <v>40.773292258016689</v>
      </c>
      <c r="AG43" s="419">
        <v>76</v>
      </c>
      <c r="AH43" s="710">
        <v>31.365751488325547</v>
      </c>
      <c r="AI43" s="725">
        <v>24</v>
      </c>
      <c r="AJ43" s="420">
        <v>36.457542154033113</v>
      </c>
      <c r="AK43" s="419">
        <v>26</v>
      </c>
      <c r="AL43" s="420">
        <v>39.595516569200782</v>
      </c>
      <c r="AM43" s="419">
        <v>32</v>
      </c>
      <c r="AN43" s="420">
        <v>48.450345965751659</v>
      </c>
      <c r="AO43" s="421">
        <v>16</v>
      </c>
      <c r="AP43" s="420">
        <v>24.045325438451481</v>
      </c>
      <c r="AQ43" s="421">
        <v>20</v>
      </c>
      <c r="AR43" s="420">
        <v>29.823593444774161</v>
      </c>
      <c r="AS43" s="420">
        <v>21</v>
      </c>
      <c r="AT43" s="420">
        <v>31.285848367921577</v>
      </c>
      <c r="AU43" s="691">
        <v>29</v>
      </c>
      <c r="AV43" s="420">
        <v>43.01777078945026</v>
      </c>
      <c r="AW43" s="419">
        <v>21</v>
      </c>
      <c r="AX43" s="710">
        <v>31.09222546305207</v>
      </c>
      <c r="AY43" s="725">
        <v>33</v>
      </c>
      <c r="AZ43" s="420">
        <v>38.496984402888444</v>
      </c>
      <c r="BA43" s="419">
        <v>38</v>
      </c>
      <c r="BB43" s="420">
        <v>44.297304858714909</v>
      </c>
      <c r="BC43" s="419">
        <v>39</v>
      </c>
      <c r="BD43" s="420">
        <v>46.576618537494177</v>
      </c>
      <c r="BE43" s="419">
        <v>30</v>
      </c>
      <c r="BF43" s="420">
        <v>36.036468906533415</v>
      </c>
      <c r="BG43" s="419">
        <v>36</v>
      </c>
      <c r="BH43" s="420">
        <v>43.362000433620004</v>
      </c>
      <c r="BI43" s="419">
        <v>41</v>
      </c>
      <c r="BJ43" s="420">
        <v>4.9591775022679165</v>
      </c>
      <c r="BK43" s="691">
        <v>42</v>
      </c>
      <c r="BL43" s="420">
        <v>51.023507258701329</v>
      </c>
      <c r="BM43" s="419">
        <v>33</v>
      </c>
      <c r="BN43" s="710">
        <v>40.155511343931956</v>
      </c>
      <c r="BO43" s="725">
        <v>28</v>
      </c>
      <c r="BP43" s="420">
        <v>30.752671638348581</v>
      </c>
      <c r="BQ43" s="419">
        <v>31</v>
      </c>
      <c r="BR43" s="420">
        <v>34.095158487494778</v>
      </c>
      <c r="BS43" s="419">
        <v>39</v>
      </c>
      <c r="BT43" s="420">
        <v>43.699927166788058</v>
      </c>
      <c r="BU43" s="419">
        <v>45</v>
      </c>
      <c r="BV43" s="420">
        <v>50.427513251229868</v>
      </c>
      <c r="BW43" s="419">
        <v>36</v>
      </c>
      <c r="BX43" s="420">
        <v>40.307230669323957</v>
      </c>
      <c r="BY43" s="419">
        <v>28</v>
      </c>
      <c r="BZ43" s="420">
        <v>31.325867334951834</v>
      </c>
      <c r="CA43" s="691">
        <v>48</v>
      </c>
      <c r="CB43" s="420">
        <v>53.794170056820093</v>
      </c>
      <c r="CC43" s="419">
        <v>40</v>
      </c>
      <c r="CD43" s="710">
        <v>44.88909587749766</v>
      </c>
      <c r="CE43" s="725">
        <v>20</v>
      </c>
      <c r="CF43" s="420">
        <v>40.089801154586276</v>
      </c>
      <c r="CG43" s="419">
        <v>23</v>
      </c>
      <c r="CH43" s="420">
        <v>46.092184368737477</v>
      </c>
      <c r="CI43" s="419">
        <v>27</v>
      </c>
      <c r="CJ43" s="490">
        <v>54.714572314426412</v>
      </c>
      <c r="CK43" s="419">
        <v>22</v>
      </c>
      <c r="CL43" s="420">
        <v>44.735450811338403</v>
      </c>
      <c r="CM43" s="419">
        <v>13</v>
      </c>
      <c r="CN43" s="420">
        <v>26.5154605531533</v>
      </c>
      <c r="CO43" s="419">
        <v>15</v>
      </c>
      <c r="CP43" s="420">
        <v>30.641009927687218</v>
      </c>
      <c r="CQ43" s="419">
        <v>22</v>
      </c>
      <c r="CR43" s="420">
        <v>45.170827858081473</v>
      </c>
      <c r="CS43" s="419">
        <v>29</v>
      </c>
      <c r="CT43" s="710">
        <v>59.676307477029766</v>
      </c>
      <c r="CU43" s="725">
        <v>23</v>
      </c>
      <c r="CV43" s="420">
        <v>29.712691194708558</v>
      </c>
      <c r="CW43" s="419">
        <v>37</v>
      </c>
      <c r="CX43" s="420">
        <v>47.728386780526819</v>
      </c>
      <c r="CY43" s="419">
        <v>41</v>
      </c>
      <c r="CZ43" s="420">
        <v>54.594601792300828</v>
      </c>
      <c r="DA43" s="419">
        <v>21</v>
      </c>
      <c r="DB43" s="420">
        <v>28.129018431204457</v>
      </c>
      <c r="DC43" s="419">
        <v>20</v>
      </c>
      <c r="DD43" s="420">
        <v>26.948366928964106</v>
      </c>
      <c r="DE43" s="419">
        <v>30</v>
      </c>
      <c r="DF43" s="420">
        <v>40.650957330045124</v>
      </c>
      <c r="DG43" s="691">
        <v>20</v>
      </c>
      <c r="DH43" s="876">
        <v>27.290341947984611</v>
      </c>
      <c r="DI43" s="691">
        <v>27</v>
      </c>
      <c r="DJ43" s="736">
        <v>36.97996918335901</v>
      </c>
      <c r="DK43" s="725">
        <v>10</v>
      </c>
      <c r="DL43" s="420">
        <v>34.205575508807932</v>
      </c>
      <c r="DM43" s="419">
        <v>8</v>
      </c>
      <c r="DN43" s="420">
        <v>27.447078601571345</v>
      </c>
      <c r="DO43" s="419">
        <v>19</v>
      </c>
      <c r="DP43" s="420">
        <v>65.159984910319281</v>
      </c>
      <c r="DQ43" s="419">
        <v>7</v>
      </c>
      <c r="DR43" s="420">
        <v>23.962755032178556</v>
      </c>
      <c r="DS43" s="419">
        <v>11</v>
      </c>
      <c r="DT43" s="420">
        <v>37.41114852225963</v>
      </c>
      <c r="DU43" s="419">
        <v>7</v>
      </c>
      <c r="DV43" s="420">
        <v>23.764258555133079</v>
      </c>
      <c r="DW43" s="691">
        <v>14</v>
      </c>
      <c r="DX43" s="876">
        <v>47.382136934375744</v>
      </c>
      <c r="DY43" s="691">
        <v>4</v>
      </c>
      <c r="DZ43" s="736">
        <v>13.526079972947839</v>
      </c>
      <c r="EA43" s="725">
        <v>11</v>
      </c>
      <c r="EB43" s="420">
        <v>50.672563110374057</v>
      </c>
      <c r="EC43" s="419">
        <v>8</v>
      </c>
      <c r="ED43" s="420">
        <v>36.868058435872619</v>
      </c>
      <c r="EE43" s="419">
        <v>13</v>
      </c>
      <c r="EF43" s="420">
        <v>60.160118469156373</v>
      </c>
      <c r="EG43" s="419">
        <v>6</v>
      </c>
      <c r="EH43" s="420">
        <v>27.795793569906422</v>
      </c>
      <c r="EI43" s="419">
        <v>9</v>
      </c>
      <c r="EJ43" s="420">
        <v>41.837114168836003</v>
      </c>
      <c r="EK43" s="419">
        <v>3</v>
      </c>
      <c r="EL43" s="876">
        <v>13.904338153503893</v>
      </c>
      <c r="EM43" s="691">
        <v>7</v>
      </c>
      <c r="EN43" s="876">
        <v>32.653822829686987</v>
      </c>
      <c r="EO43" s="691">
        <v>7</v>
      </c>
      <c r="EP43" s="736">
        <v>32.72557269752221</v>
      </c>
      <c r="EQ43" s="725">
        <v>8</v>
      </c>
      <c r="ER43" s="420">
        <v>32.425421530479895</v>
      </c>
      <c r="ES43" s="419">
        <v>5</v>
      </c>
      <c r="ET43" s="420">
        <v>20.323550930818634</v>
      </c>
      <c r="EU43" s="419">
        <v>6</v>
      </c>
      <c r="EV43" s="420">
        <v>24.723916268336904</v>
      </c>
      <c r="EW43" s="419">
        <v>8</v>
      </c>
      <c r="EX43" s="420">
        <v>32.939432618273152</v>
      </c>
      <c r="EY43" s="419">
        <v>10</v>
      </c>
      <c r="EZ43" s="420">
        <v>41.093075816724884</v>
      </c>
      <c r="FA43" s="419">
        <v>3</v>
      </c>
      <c r="FB43" s="420">
        <v>12.31324905598424</v>
      </c>
      <c r="FC43" s="691">
        <v>7</v>
      </c>
      <c r="FD43" s="876">
        <v>28.799473381058178</v>
      </c>
      <c r="FE43" s="691">
        <v>2</v>
      </c>
      <c r="FF43" s="736">
        <v>8.2216558414864753</v>
      </c>
      <c r="FG43" s="709">
        <v>12</v>
      </c>
      <c r="FH43" s="420">
        <v>44.858136144443201</v>
      </c>
      <c r="FI43" s="419">
        <v>10</v>
      </c>
      <c r="FJ43" s="420">
        <v>37.451780832178571</v>
      </c>
      <c r="FK43" s="419">
        <v>14</v>
      </c>
      <c r="FL43" s="420">
        <v>52.432493165049998</v>
      </c>
      <c r="FM43" s="419">
        <v>13</v>
      </c>
      <c r="FN43" s="420">
        <v>48.505652774150221</v>
      </c>
      <c r="FO43" s="419">
        <v>9</v>
      </c>
      <c r="FP43" s="420">
        <v>33.472180898542099</v>
      </c>
      <c r="FQ43" s="419">
        <v>5</v>
      </c>
      <c r="FR43" s="420">
        <v>18.521262409245814</v>
      </c>
      <c r="FS43" s="691">
        <v>7</v>
      </c>
      <c r="FT43" s="876">
        <v>25.891404053854124</v>
      </c>
      <c r="FU43" s="691">
        <v>9</v>
      </c>
      <c r="FV43" s="736">
        <v>33.250822034211396</v>
      </c>
      <c r="FW43" s="419">
        <v>16</v>
      </c>
      <c r="FX43" s="420">
        <v>46.47650031952594</v>
      </c>
      <c r="FY43" s="419">
        <v>15</v>
      </c>
      <c r="FZ43" s="420">
        <v>43.537572925434652</v>
      </c>
      <c r="GA43" s="419">
        <v>14</v>
      </c>
      <c r="GB43" s="420">
        <v>42.239922761284092</v>
      </c>
      <c r="GC43" s="419">
        <v>18</v>
      </c>
      <c r="GD43" s="420">
        <v>54.434935131702304</v>
      </c>
      <c r="GE43" s="419">
        <v>9</v>
      </c>
      <c r="GF43" s="420">
        <v>27.25703382900754</v>
      </c>
      <c r="GG43" s="747">
        <v>9</v>
      </c>
      <c r="GH43" s="885">
        <v>27.410610952061884</v>
      </c>
      <c r="GI43" s="898">
        <v>13</v>
      </c>
      <c r="GJ43" s="1059">
        <v>39.749273811343834</v>
      </c>
      <c r="GK43" s="747">
        <v>10</v>
      </c>
      <c r="GL43" s="1073">
        <v>30.56841976554022</v>
      </c>
    </row>
    <row r="44" spans="1:194" s="50" customFormat="1" ht="20.100000000000001" customHeight="1">
      <c r="A44" s="452" t="s">
        <v>338</v>
      </c>
      <c r="B44" s="232"/>
      <c r="C44" s="707">
        <v>26</v>
      </c>
      <c r="D44" s="49">
        <v>3.4302149161576314</v>
      </c>
      <c r="E44" s="233">
        <v>26</v>
      </c>
      <c r="F44" s="49">
        <v>3.4300112794601691</v>
      </c>
      <c r="G44" s="233">
        <v>75</v>
      </c>
      <c r="H44" s="49">
        <v>10.107135637760258</v>
      </c>
      <c r="I44" s="233">
        <v>18</v>
      </c>
      <c r="J44" s="49">
        <v>2.4289826206293492</v>
      </c>
      <c r="K44" s="233">
        <v>19</v>
      </c>
      <c r="L44" s="49">
        <v>2.5644763339326109</v>
      </c>
      <c r="M44" s="690">
        <v>16</v>
      </c>
      <c r="N44" s="49">
        <v>2.1565958135083769</v>
      </c>
      <c r="O44" s="690">
        <v>15</v>
      </c>
      <c r="P44" s="49">
        <v>2.0303606597318571</v>
      </c>
      <c r="Q44" s="690">
        <v>8</v>
      </c>
      <c r="R44" s="708">
        <v>1.0842907281622154</v>
      </c>
      <c r="S44" s="51">
        <v>10</v>
      </c>
      <c r="T44" s="49">
        <v>3.979592648896459</v>
      </c>
      <c r="U44" s="51">
        <v>10</v>
      </c>
      <c r="V44" s="49">
        <v>3.9736309847849669</v>
      </c>
      <c r="W44" s="51">
        <v>28</v>
      </c>
      <c r="X44" s="49">
        <v>11.48963060837594</v>
      </c>
      <c r="Y44" s="233">
        <v>11</v>
      </c>
      <c r="Z44" s="49">
        <v>4.5223382955718083</v>
      </c>
      <c r="AA44" s="233">
        <v>6</v>
      </c>
      <c r="AB44" s="49">
        <v>2.4681810328514895</v>
      </c>
      <c r="AC44" s="51">
        <v>12</v>
      </c>
      <c r="AD44" s="49">
        <v>4.902962206332993</v>
      </c>
      <c r="AE44" s="690">
        <v>6</v>
      </c>
      <c r="AF44" s="49">
        <v>2.4711086216979812</v>
      </c>
      <c r="AG44" s="51">
        <v>1</v>
      </c>
      <c r="AH44" s="708">
        <v>0.41270725642533612</v>
      </c>
      <c r="AI44" s="724">
        <v>6</v>
      </c>
      <c r="AJ44" s="49">
        <v>9.1143855385082784</v>
      </c>
      <c r="AK44" s="51">
        <v>1</v>
      </c>
      <c r="AL44" s="49">
        <v>1.5229044834307992</v>
      </c>
      <c r="AM44" s="51">
        <v>10</v>
      </c>
      <c r="AN44" s="49">
        <v>15.140733114297394</v>
      </c>
      <c r="AO44" s="233">
        <v>1</v>
      </c>
      <c r="AP44" s="49">
        <v>1.5028328399032176</v>
      </c>
      <c r="AQ44" s="233">
        <v>1</v>
      </c>
      <c r="AR44" s="49">
        <v>1.4911796722387081</v>
      </c>
      <c r="AS44" s="49">
        <v>0</v>
      </c>
      <c r="AT44" s="49">
        <v>0</v>
      </c>
      <c r="AU44" s="690">
        <v>3</v>
      </c>
      <c r="AV44" s="49">
        <v>4.4501142195983032</v>
      </c>
      <c r="AW44" s="51"/>
      <c r="AX44" s="708">
        <v>0</v>
      </c>
      <c r="AY44" s="724">
        <v>1</v>
      </c>
      <c r="AZ44" s="49">
        <v>1.1665752849360134</v>
      </c>
      <c r="BA44" s="51">
        <v>1</v>
      </c>
      <c r="BB44" s="49">
        <v>1.1657185489135504</v>
      </c>
      <c r="BC44" s="51">
        <v>6</v>
      </c>
      <c r="BD44" s="49">
        <v>7.1656336211529501</v>
      </c>
      <c r="BE44" s="51">
        <v>0</v>
      </c>
      <c r="BF44" s="49">
        <v>0</v>
      </c>
      <c r="BG44" s="51">
        <v>2</v>
      </c>
      <c r="BH44" s="49">
        <v>2.4090000240900005</v>
      </c>
      <c r="BI44" s="51">
        <v>1</v>
      </c>
      <c r="BJ44" s="49">
        <v>0.12095554883580284</v>
      </c>
      <c r="BK44" s="690">
        <v>0</v>
      </c>
      <c r="BL44" s="49">
        <v>0</v>
      </c>
      <c r="BM44" s="51"/>
      <c r="BN44" s="708">
        <v>0</v>
      </c>
      <c r="BO44" s="724">
        <v>3</v>
      </c>
      <c r="BP44" s="49">
        <v>3.2949291041087765</v>
      </c>
      <c r="BQ44" s="51">
        <v>3</v>
      </c>
      <c r="BR44" s="49">
        <v>3.2995314665317523</v>
      </c>
      <c r="BS44" s="51">
        <v>6</v>
      </c>
      <c r="BT44" s="49">
        <v>6.7230657179673932</v>
      </c>
      <c r="BU44" s="51">
        <v>3</v>
      </c>
      <c r="BV44" s="49">
        <v>3.3618342167486581</v>
      </c>
      <c r="BW44" s="51">
        <v>7</v>
      </c>
      <c r="BX44" s="49">
        <v>7.8375170745907692</v>
      </c>
      <c r="BY44" s="51">
        <v>2</v>
      </c>
      <c r="BZ44" s="49">
        <v>2.2375619524965598</v>
      </c>
      <c r="CA44" s="690">
        <v>3</v>
      </c>
      <c r="CB44" s="49">
        <v>3.3621356285512558</v>
      </c>
      <c r="CC44" s="51">
        <v>6</v>
      </c>
      <c r="CD44" s="708">
        <v>6.7333643816246491</v>
      </c>
      <c r="CE44" s="724">
        <v>1</v>
      </c>
      <c r="CF44" s="49">
        <v>2.0044900577293139</v>
      </c>
      <c r="CG44" s="51">
        <v>5</v>
      </c>
      <c r="CH44" s="49">
        <v>10.020040080160321</v>
      </c>
      <c r="CI44" s="51">
        <v>8</v>
      </c>
      <c r="CJ44" s="489">
        <v>16.211725130200417</v>
      </c>
      <c r="CK44" s="51">
        <v>2</v>
      </c>
      <c r="CL44" s="49">
        <v>4.0668591646671279</v>
      </c>
      <c r="CM44" s="51">
        <v>1</v>
      </c>
      <c r="CN44" s="49">
        <v>2.0396508117810228</v>
      </c>
      <c r="CO44" s="51">
        <v>0</v>
      </c>
      <c r="CP44" s="49">
        <v>0</v>
      </c>
      <c r="CQ44" s="51">
        <v>1</v>
      </c>
      <c r="CR44" s="49">
        <v>2.0532194480946124</v>
      </c>
      <c r="CS44" s="51">
        <v>1</v>
      </c>
      <c r="CT44" s="708">
        <v>2.0578037061044747</v>
      </c>
      <c r="CU44" s="724">
        <v>1</v>
      </c>
      <c r="CV44" s="49">
        <v>1.291856138900372</v>
      </c>
      <c r="CW44" s="51">
        <v>1</v>
      </c>
      <c r="CX44" s="49">
        <v>1.2899563994736978</v>
      </c>
      <c r="CY44" s="51">
        <v>6</v>
      </c>
      <c r="CZ44" s="49">
        <v>7.9894539208245119</v>
      </c>
      <c r="DA44" s="51">
        <v>0</v>
      </c>
      <c r="DB44" s="49">
        <v>0</v>
      </c>
      <c r="DC44" s="51">
        <v>0</v>
      </c>
      <c r="DD44" s="49">
        <v>0</v>
      </c>
      <c r="DE44" s="51">
        <v>0</v>
      </c>
      <c r="DF44" s="49">
        <v>0</v>
      </c>
      <c r="DG44" s="690">
        <v>0</v>
      </c>
      <c r="DH44" s="875">
        <v>0</v>
      </c>
      <c r="DI44" s="690"/>
      <c r="DJ44" s="735">
        <v>0</v>
      </c>
      <c r="DK44" s="724">
        <v>1</v>
      </c>
      <c r="DL44" s="49">
        <v>3.4205575508807935</v>
      </c>
      <c r="DM44" s="51">
        <v>0</v>
      </c>
      <c r="DN44" s="49">
        <v>0</v>
      </c>
      <c r="DO44" s="51">
        <v>6</v>
      </c>
      <c r="DP44" s="49">
        <v>20.576837340100827</v>
      </c>
      <c r="DQ44" s="51">
        <v>1</v>
      </c>
      <c r="DR44" s="49">
        <v>3.4232507188826511</v>
      </c>
      <c r="DS44" s="51">
        <v>0</v>
      </c>
      <c r="DT44" s="49">
        <v>0</v>
      </c>
      <c r="DU44" s="51">
        <v>0</v>
      </c>
      <c r="DV44" s="49">
        <v>0</v>
      </c>
      <c r="DW44" s="690">
        <v>0</v>
      </c>
      <c r="DX44" s="875">
        <v>0</v>
      </c>
      <c r="DY44" s="690"/>
      <c r="DZ44" s="735">
        <v>0</v>
      </c>
      <c r="EA44" s="724">
        <v>1</v>
      </c>
      <c r="EB44" s="49">
        <v>4.6065966463976418</v>
      </c>
      <c r="EC44" s="51">
        <v>0</v>
      </c>
      <c r="ED44" s="49">
        <v>0</v>
      </c>
      <c r="EE44" s="51">
        <v>2</v>
      </c>
      <c r="EF44" s="49">
        <v>9.2554028414086726</v>
      </c>
      <c r="EG44" s="51">
        <v>0</v>
      </c>
      <c r="EH44" s="49">
        <v>0</v>
      </c>
      <c r="EI44" s="51">
        <v>2</v>
      </c>
      <c r="EJ44" s="49">
        <v>9.2971364819635554</v>
      </c>
      <c r="EK44" s="51">
        <v>0</v>
      </c>
      <c r="EL44" s="875">
        <v>0</v>
      </c>
      <c r="EM44" s="690">
        <v>0</v>
      </c>
      <c r="EN44" s="875">
        <v>0</v>
      </c>
      <c r="EO44" s="690"/>
      <c r="EP44" s="735">
        <v>0</v>
      </c>
      <c r="EQ44" s="724">
        <v>0</v>
      </c>
      <c r="ER44" s="49">
        <v>0</v>
      </c>
      <c r="ES44" s="51">
        <v>0</v>
      </c>
      <c r="ET44" s="49">
        <v>0</v>
      </c>
      <c r="EU44" s="51">
        <v>0</v>
      </c>
      <c r="EV44" s="49">
        <v>0</v>
      </c>
      <c r="EW44" s="51">
        <v>0</v>
      </c>
      <c r="EX44" s="49">
        <v>0</v>
      </c>
      <c r="EY44" s="51">
        <v>0</v>
      </c>
      <c r="EZ44" s="49">
        <v>0</v>
      </c>
      <c r="FA44" s="51">
        <v>0</v>
      </c>
      <c r="FB44" s="49">
        <v>0</v>
      </c>
      <c r="FC44" s="690">
        <v>0</v>
      </c>
      <c r="FD44" s="875">
        <v>0</v>
      </c>
      <c r="FE44" s="690"/>
      <c r="FF44" s="735">
        <v>0</v>
      </c>
      <c r="FG44" s="707">
        <v>1</v>
      </c>
      <c r="FH44" s="49">
        <v>3.7381780120369332</v>
      </c>
      <c r="FI44" s="51">
        <v>1</v>
      </c>
      <c r="FJ44" s="49">
        <v>3.7451780832178572</v>
      </c>
      <c r="FK44" s="51">
        <v>3</v>
      </c>
      <c r="FL44" s="49">
        <v>11.23553424965357</v>
      </c>
      <c r="FM44" s="51">
        <v>0</v>
      </c>
      <c r="FN44" s="49">
        <v>0</v>
      </c>
      <c r="FO44" s="51">
        <v>0</v>
      </c>
      <c r="FP44" s="49">
        <v>0</v>
      </c>
      <c r="FQ44" s="51">
        <v>0</v>
      </c>
      <c r="FR44" s="49">
        <v>0</v>
      </c>
      <c r="FS44" s="690">
        <v>1</v>
      </c>
      <c r="FT44" s="875">
        <v>3.6987720076934458</v>
      </c>
      <c r="FU44" s="690"/>
      <c r="FV44" s="735">
        <v>0</v>
      </c>
      <c r="FW44" s="51">
        <v>1</v>
      </c>
      <c r="FX44" s="49">
        <v>2.9047812699703712</v>
      </c>
      <c r="FY44" s="51">
        <v>4</v>
      </c>
      <c r="FZ44" s="49">
        <v>11.610019446782573</v>
      </c>
      <c r="GA44" s="51">
        <v>0</v>
      </c>
      <c r="GB44" s="49">
        <v>0</v>
      </c>
      <c r="GC44" s="51">
        <v>0</v>
      </c>
      <c r="GD44" s="49">
        <v>0</v>
      </c>
      <c r="GE44" s="51">
        <v>0</v>
      </c>
      <c r="GF44" s="49">
        <v>0</v>
      </c>
      <c r="GG44" s="746">
        <v>1</v>
      </c>
      <c r="GH44" s="884">
        <v>3.0456234391179873</v>
      </c>
      <c r="GI44" s="897">
        <v>1</v>
      </c>
      <c r="GJ44" s="1058">
        <v>3.0576364470264488</v>
      </c>
      <c r="GK44" s="746"/>
      <c r="GL44" s="1071">
        <v>0</v>
      </c>
    </row>
    <row r="45" spans="1:194" s="50" customFormat="1" ht="20.100000000000001" customHeight="1">
      <c r="A45" s="452" t="s">
        <v>339</v>
      </c>
      <c r="B45" s="232"/>
      <c r="C45" s="707">
        <v>122</v>
      </c>
      <c r="D45" s="49">
        <v>16.095623837355042</v>
      </c>
      <c r="E45" s="233">
        <v>111</v>
      </c>
      <c r="F45" s="49">
        <v>14.643509693079952</v>
      </c>
      <c r="G45" s="233">
        <v>119</v>
      </c>
      <c r="H45" s="49">
        <v>16.036655211912944</v>
      </c>
      <c r="I45" s="233">
        <v>96</v>
      </c>
      <c r="J45" s="49">
        <v>12.954573976689863</v>
      </c>
      <c r="K45" s="233">
        <v>77</v>
      </c>
      <c r="L45" s="49">
        <v>10.392877774358476</v>
      </c>
      <c r="M45" s="690">
        <v>87</v>
      </c>
      <c r="N45" s="49">
        <v>11.7264897359518</v>
      </c>
      <c r="O45" s="690">
        <v>99</v>
      </c>
      <c r="P45" s="49">
        <v>13.400380354230258</v>
      </c>
      <c r="Q45" s="690">
        <v>76</v>
      </c>
      <c r="R45" s="708">
        <v>10.300761917541045</v>
      </c>
      <c r="S45" s="51">
        <v>34</v>
      </c>
      <c r="T45" s="49">
        <v>13.530615006247961</v>
      </c>
      <c r="U45" s="51">
        <v>34</v>
      </c>
      <c r="V45" s="49">
        <v>13.510345348268888</v>
      </c>
      <c r="W45" s="51">
        <v>34</v>
      </c>
      <c r="X45" s="49">
        <v>13.951694310170785</v>
      </c>
      <c r="Y45" s="233">
        <v>26</v>
      </c>
      <c r="Z45" s="49">
        <v>10.68916324407882</v>
      </c>
      <c r="AA45" s="233">
        <v>26</v>
      </c>
      <c r="AB45" s="49">
        <v>10.695451142356454</v>
      </c>
      <c r="AC45" s="51">
        <v>27</v>
      </c>
      <c r="AD45" s="49">
        <v>11.031664964249234</v>
      </c>
      <c r="AE45" s="690">
        <v>28</v>
      </c>
      <c r="AF45" s="49">
        <v>11.531840234590579</v>
      </c>
      <c r="AG45" s="51">
        <v>22</v>
      </c>
      <c r="AH45" s="708">
        <v>9.0795596413573936</v>
      </c>
      <c r="AI45" s="724">
        <v>8</v>
      </c>
      <c r="AJ45" s="49">
        <v>12.152514051344372</v>
      </c>
      <c r="AK45" s="51">
        <v>8</v>
      </c>
      <c r="AL45" s="49">
        <v>12.183235867446394</v>
      </c>
      <c r="AM45" s="51">
        <v>6</v>
      </c>
      <c r="AN45" s="49">
        <v>9.0844398685784373</v>
      </c>
      <c r="AO45" s="233">
        <v>6</v>
      </c>
      <c r="AP45" s="49">
        <v>9.0169970394193051</v>
      </c>
      <c r="AQ45" s="233">
        <v>6</v>
      </c>
      <c r="AR45" s="49">
        <v>8.9470780334322484</v>
      </c>
      <c r="AS45" s="49">
        <v>6</v>
      </c>
      <c r="AT45" s="49">
        <v>8.9388138194061657</v>
      </c>
      <c r="AU45" s="690">
        <v>8</v>
      </c>
      <c r="AV45" s="49">
        <v>11.866971252262141</v>
      </c>
      <c r="AW45" s="51">
        <v>4</v>
      </c>
      <c r="AX45" s="708">
        <v>5.9223286596289659</v>
      </c>
      <c r="AY45" s="724">
        <v>16</v>
      </c>
      <c r="AZ45" s="49">
        <v>18.665204558976214</v>
      </c>
      <c r="BA45" s="51">
        <v>22</v>
      </c>
      <c r="BB45" s="49">
        <v>25.645808076098106</v>
      </c>
      <c r="BC45" s="51">
        <v>8</v>
      </c>
      <c r="BD45" s="49">
        <v>9.5541781615372674</v>
      </c>
      <c r="BE45" s="51">
        <v>11</v>
      </c>
      <c r="BF45" s="49">
        <v>13.213371932395585</v>
      </c>
      <c r="BG45" s="51">
        <v>10</v>
      </c>
      <c r="BH45" s="49">
        <v>12.045000120450002</v>
      </c>
      <c r="BI45" s="51">
        <v>16</v>
      </c>
      <c r="BJ45" s="49">
        <v>1.9352887813728454</v>
      </c>
      <c r="BK45" s="690">
        <v>15</v>
      </c>
      <c r="BL45" s="49">
        <v>18.222681163821903</v>
      </c>
      <c r="BM45" s="51">
        <v>11</v>
      </c>
      <c r="BN45" s="708">
        <v>13.385170447977318</v>
      </c>
      <c r="BO45" s="724">
        <v>15</v>
      </c>
      <c r="BP45" s="49">
        <v>16.474645520543884</v>
      </c>
      <c r="BQ45" s="51">
        <v>9</v>
      </c>
      <c r="BR45" s="49">
        <v>9.8985943995952574</v>
      </c>
      <c r="BS45" s="51">
        <v>15</v>
      </c>
      <c r="BT45" s="49">
        <v>16.807664294918482</v>
      </c>
      <c r="BU45" s="51">
        <v>13</v>
      </c>
      <c r="BV45" s="49">
        <v>14.567948272577519</v>
      </c>
      <c r="BW45" s="51">
        <v>6</v>
      </c>
      <c r="BX45" s="49">
        <v>6.7178717782206592</v>
      </c>
      <c r="BY45" s="51">
        <v>9</v>
      </c>
      <c r="BZ45" s="49">
        <v>10.069028786234519</v>
      </c>
      <c r="CA45" s="690">
        <v>18</v>
      </c>
      <c r="CB45" s="49">
        <v>20.172813771307535</v>
      </c>
      <c r="CC45" s="51">
        <v>11</v>
      </c>
      <c r="CD45" s="708">
        <v>12.344501366311857</v>
      </c>
      <c r="CE45" s="724">
        <v>7</v>
      </c>
      <c r="CF45" s="49">
        <v>14.031430404105196</v>
      </c>
      <c r="CG45" s="51">
        <v>8</v>
      </c>
      <c r="CH45" s="49">
        <v>16.032064128256511</v>
      </c>
      <c r="CI45" s="51">
        <v>10</v>
      </c>
      <c r="CJ45" s="489">
        <v>20.264656412750522</v>
      </c>
      <c r="CK45" s="51">
        <v>6</v>
      </c>
      <c r="CL45" s="49">
        <v>12.200577494001383</v>
      </c>
      <c r="CM45" s="51">
        <v>6</v>
      </c>
      <c r="CN45" s="49">
        <v>12.237904870686139</v>
      </c>
      <c r="CO45" s="51">
        <v>6</v>
      </c>
      <c r="CP45" s="49">
        <v>12.256403971074887</v>
      </c>
      <c r="CQ45" s="51">
        <v>7</v>
      </c>
      <c r="CR45" s="49">
        <v>14.372536136662285</v>
      </c>
      <c r="CS45" s="51">
        <v>9</v>
      </c>
      <c r="CT45" s="708">
        <v>18.520233354940274</v>
      </c>
      <c r="CU45" s="724">
        <v>16</v>
      </c>
      <c r="CV45" s="49">
        <v>20.669698222405952</v>
      </c>
      <c r="CW45" s="51">
        <v>15</v>
      </c>
      <c r="CX45" s="49">
        <v>19.349345992105466</v>
      </c>
      <c r="CY45" s="51">
        <v>19</v>
      </c>
      <c r="CZ45" s="49">
        <v>25.299937415944285</v>
      </c>
      <c r="DA45" s="51">
        <v>7</v>
      </c>
      <c r="DB45" s="49">
        <v>9.3763394770681519</v>
      </c>
      <c r="DC45" s="51">
        <v>11</v>
      </c>
      <c r="DD45" s="49">
        <v>14.821601810930257</v>
      </c>
      <c r="DE45" s="51">
        <v>16</v>
      </c>
      <c r="DF45" s="49">
        <v>21.680510576024066</v>
      </c>
      <c r="DG45" s="690">
        <v>9</v>
      </c>
      <c r="DH45" s="875">
        <v>12.280653876593073</v>
      </c>
      <c r="DI45" s="690">
        <v>10</v>
      </c>
      <c r="DJ45" s="735">
        <v>13.696284882725561</v>
      </c>
      <c r="DK45" s="724">
        <v>2</v>
      </c>
      <c r="DL45" s="49">
        <v>6.841115101761587</v>
      </c>
      <c r="DM45" s="51">
        <v>2</v>
      </c>
      <c r="DN45" s="49">
        <v>6.8617696503928363</v>
      </c>
      <c r="DO45" s="51">
        <v>4</v>
      </c>
      <c r="DP45" s="49">
        <v>13.717891560067217</v>
      </c>
      <c r="DQ45" s="51">
        <v>3</v>
      </c>
      <c r="DR45" s="49">
        <v>10.269752156647954</v>
      </c>
      <c r="DS45" s="51">
        <v>2</v>
      </c>
      <c r="DT45" s="49">
        <v>6.8020270040472059</v>
      </c>
      <c r="DU45" s="51">
        <v>1</v>
      </c>
      <c r="DV45" s="49">
        <v>3.3948940793047253</v>
      </c>
      <c r="DW45" s="690">
        <v>4</v>
      </c>
      <c r="DX45" s="875">
        <v>13.53775340982164</v>
      </c>
      <c r="DY45" s="690">
        <v>1</v>
      </c>
      <c r="DZ45" s="735">
        <v>3.3815199932369597</v>
      </c>
      <c r="EA45" s="724">
        <v>6</v>
      </c>
      <c r="EB45" s="49">
        <v>27.639579878385849</v>
      </c>
      <c r="EC45" s="51">
        <v>4</v>
      </c>
      <c r="ED45" s="49">
        <v>18.43402921793631</v>
      </c>
      <c r="EE45" s="51">
        <v>8</v>
      </c>
      <c r="EF45" s="49">
        <v>37.021611365634691</v>
      </c>
      <c r="EG45" s="51">
        <v>2</v>
      </c>
      <c r="EH45" s="49">
        <v>9.2652645233021396</v>
      </c>
      <c r="EI45" s="51">
        <v>2</v>
      </c>
      <c r="EJ45" s="49">
        <v>9.2971364819635554</v>
      </c>
      <c r="EK45" s="51">
        <v>1</v>
      </c>
      <c r="EL45" s="875">
        <v>4.6347793845012975</v>
      </c>
      <c r="EM45" s="690">
        <v>2</v>
      </c>
      <c r="EN45" s="875">
        <v>9.3296636656248531</v>
      </c>
      <c r="EO45" s="690">
        <v>2</v>
      </c>
      <c r="EP45" s="735">
        <v>9.3501636278634876</v>
      </c>
      <c r="EQ45" s="724">
        <v>6</v>
      </c>
      <c r="ER45" s="49">
        <v>24.319066147859921</v>
      </c>
      <c r="ES45" s="51">
        <v>1</v>
      </c>
      <c r="ET45" s="49">
        <v>4.0647101861637269</v>
      </c>
      <c r="EU45" s="51">
        <v>4</v>
      </c>
      <c r="EV45" s="49">
        <v>16.482610845557936</v>
      </c>
      <c r="EW45" s="51">
        <v>4</v>
      </c>
      <c r="EX45" s="49">
        <v>16.469716309136576</v>
      </c>
      <c r="EY45" s="51">
        <v>2</v>
      </c>
      <c r="EZ45" s="49">
        <v>8.2186151633449764</v>
      </c>
      <c r="FA45" s="51">
        <v>1</v>
      </c>
      <c r="FB45" s="49">
        <v>4.1044163519947459</v>
      </c>
      <c r="FC45" s="690">
        <v>2</v>
      </c>
      <c r="FD45" s="875">
        <v>8.2284209660166212</v>
      </c>
      <c r="FE45" s="690"/>
      <c r="FF45" s="735">
        <v>0</v>
      </c>
      <c r="FG45" s="707">
        <v>4</v>
      </c>
      <c r="FH45" s="49">
        <v>14.952712048147733</v>
      </c>
      <c r="FI45" s="51">
        <v>4</v>
      </c>
      <c r="FJ45" s="49">
        <v>14.980712332871429</v>
      </c>
      <c r="FK45" s="51">
        <v>4</v>
      </c>
      <c r="FL45" s="49">
        <v>14.980712332871429</v>
      </c>
      <c r="FM45" s="51">
        <v>5</v>
      </c>
      <c r="FN45" s="49">
        <v>18.656020297750082</v>
      </c>
      <c r="FO45" s="51">
        <v>1</v>
      </c>
      <c r="FP45" s="49">
        <v>3.7191312109491221</v>
      </c>
      <c r="FQ45" s="51">
        <v>2</v>
      </c>
      <c r="FR45" s="49">
        <v>7.4085049636983253</v>
      </c>
      <c r="FS45" s="690">
        <v>4</v>
      </c>
      <c r="FT45" s="875">
        <v>14.795088030773783</v>
      </c>
      <c r="FU45" s="690">
        <v>5</v>
      </c>
      <c r="FV45" s="735">
        <v>18.472678907895222</v>
      </c>
      <c r="FW45" s="51">
        <v>8</v>
      </c>
      <c r="FX45" s="49">
        <v>23.23825015976297</v>
      </c>
      <c r="FY45" s="51">
        <v>4</v>
      </c>
      <c r="FZ45" s="49">
        <v>11.610019446782573</v>
      </c>
      <c r="GA45" s="51">
        <v>7</v>
      </c>
      <c r="GB45" s="49">
        <v>21.119961380642046</v>
      </c>
      <c r="GC45" s="51">
        <v>13</v>
      </c>
      <c r="GD45" s="49">
        <v>39.314119817340554</v>
      </c>
      <c r="GE45" s="51">
        <v>5</v>
      </c>
      <c r="GF45" s="49">
        <v>15.142796571670857</v>
      </c>
      <c r="GG45" s="746">
        <v>2</v>
      </c>
      <c r="GH45" s="884">
        <v>6.0912468782359745</v>
      </c>
      <c r="GI45" s="897">
        <v>2</v>
      </c>
      <c r="GJ45" s="1058">
        <v>6.1152728940528975</v>
      </c>
      <c r="GK45" s="746">
        <v>1</v>
      </c>
      <c r="GL45" s="1071">
        <v>3.056841976554022</v>
      </c>
    </row>
    <row r="46" spans="1:194" s="50" customFormat="1" ht="20.100000000000001" customHeight="1">
      <c r="A46" s="452" t="s">
        <v>340</v>
      </c>
      <c r="B46" s="232"/>
      <c r="C46" s="707">
        <v>29</v>
      </c>
      <c r="D46" s="49">
        <v>3.8260089449450505</v>
      </c>
      <c r="E46" s="233">
        <v>45</v>
      </c>
      <c r="F46" s="49">
        <v>5.9365579836810616</v>
      </c>
      <c r="G46" s="233">
        <v>55</v>
      </c>
      <c r="H46" s="49">
        <v>7.4118994676908567</v>
      </c>
      <c r="I46" s="233">
        <v>0</v>
      </c>
      <c r="J46" s="49">
        <v>0</v>
      </c>
      <c r="K46" s="233">
        <v>55</v>
      </c>
      <c r="L46" s="49">
        <v>7.4234841245417682</v>
      </c>
      <c r="M46" s="690">
        <v>0</v>
      </c>
      <c r="N46" s="49">
        <v>0</v>
      </c>
      <c r="O46" s="690">
        <v>0</v>
      </c>
      <c r="P46" s="49">
        <v>0</v>
      </c>
      <c r="Q46" s="690">
        <v>174</v>
      </c>
      <c r="R46" s="708">
        <v>23.583323337528185</v>
      </c>
      <c r="S46" s="51">
        <v>14</v>
      </c>
      <c r="T46" s="49">
        <v>5.5714297084550424</v>
      </c>
      <c r="U46" s="51">
        <v>16</v>
      </c>
      <c r="V46" s="49">
        <v>6.3578095756559474</v>
      </c>
      <c r="W46" s="51">
        <v>0</v>
      </c>
      <c r="X46" s="49">
        <v>0</v>
      </c>
      <c r="Y46" s="233">
        <v>0</v>
      </c>
      <c r="Z46" s="49">
        <v>0</v>
      </c>
      <c r="AA46" s="233">
        <v>0</v>
      </c>
      <c r="AB46" s="49">
        <v>0</v>
      </c>
      <c r="AC46" s="51">
        <v>0</v>
      </c>
      <c r="AD46" s="49">
        <v>0</v>
      </c>
      <c r="AE46" s="690">
        <v>0</v>
      </c>
      <c r="AF46" s="49">
        <v>0</v>
      </c>
      <c r="AG46" s="51">
        <v>53</v>
      </c>
      <c r="AH46" s="708">
        <v>21.873484590542812</v>
      </c>
      <c r="AI46" s="724">
        <v>0</v>
      </c>
      <c r="AJ46" s="49">
        <v>0</v>
      </c>
      <c r="AK46" s="51">
        <v>7</v>
      </c>
      <c r="AL46" s="49">
        <v>10.660331384015594</v>
      </c>
      <c r="AM46" s="51">
        <v>1</v>
      </c>
      <c r="AN46" s="49">
        <v>1.5140733114297393</v>
      </c>
      <c r="AO46" s="233">
        <v>0</v>
      </c>
      <c r="AP46" s="49">
        <v>0</v>
      </c>
      <c r="AQ46" s="233">
        <v>1</v>
      </c>
      <c r="AR46" s="49">
        <v>1.4911796722387081</v>
      </c>
      <c r="AS46" s="49"/>
      <c r="AT46" s="49">
        <v>0</v>
      </c>
      <c r="AU46" s="690">
        <v>0</v>
      </c>
      <c r="AV46" s="49">
        <v>0</v>
      </c>
      <c r="AW46" s="51">
        <v>17</v>
      </c>
      <c r="AX46" s="708">
        <v>25.169896803423107</v>
      </c>
      <c r="AY46" s="724">
        <v>4</v>
      </c>
      <c r="AZ46" s="49">
        <v>4.6663011397440535</v>
      </c>
      <c r="BA46" s="51">
        <v>3</v>
      </c>
      <c r="BB46" s="49">
        <v>3.497155646740651</v>
      </c>
      <c r="BC46" s="51">
        <v>2</v>
      </c>
      <c r="BD46" s="49">
        <v>2.3885445403843168</v>
      </c>
      <c r="BE46" s="51">
        <v>0</v>
      </c>
      <c r="BF46" s="49">
        <v>0</v>
      </c>
      <c r="BG46" s="51">
        <v>2</v>
      </c>
      <c r="BH46" s="49">
        <v>2.4090000240900005</v>
      </c>
      <c r="BI46" s="51"/>
      <c r="BJ46" s="49">
        <v>0</v>
      </c>
      <c r="BK46" s="690">
        <v>0</v>
      </c>
      <c r="BL46" s="49">
        <v>0</v>
      </c>
      <c r="BM46" s="51">
        <v>22</v>
      </c>
      <c r="BN46" s="708">
        <v>26.770340895954636</v>
      </c>
      <c r="BO46" s="724">
        <v>1</v>
      </c>
      <c r="BP46" s="49">
        <v>1.0983097013695922</v>
      </c>
      <c r="BQ46" s="51">
        <v>8</v>
      </c>
      <c r="BR46" s="49">
        <v>8.7987505774180068</v>
      </c>
      <c r="BS46" s="51">
        <v>3</v>
      </c>
      <c r="BT46" s="49">
        <v>3.3615328589836966</v>
      </c>
      <c r="BU46" s="51">
        <v>0</v>
      </c>
      <c r="BV46" s="49">
        <v>0</v>
      </c>
      <c r="BW46" s="51">
        <v>3</v>
      </c>
      <c r="BX46" s="49">
        <v>3.3589358891103296</v>
      </c>
      <c r="BY46" s="51"/>
      <c r="BZ46" s="49">
        <v>0</v>
      </c>
      <c r="CA46" s="690">
        <v>0</v>
      </c>
      <c r="CB46" s="49">
        <v>0</v>
      </c>
      <c r="CC46" s="51">
        <v>23</v>
      </c>
      <c r="CD46" s="708">
        <v>25.811230129561153</v>
      </c>
      <c r="CE46" s="724">
        <v>2</v>
      </c>
      <c r="CF46" s="49">
        <v>4.0089801154586278</v>
      </c>
      <c r="CG46" s="51">
        <v>1</v>
      </c>
      <c r="CH46" s="49">
        <v>2.0040080160320639</v>
      </c>
      <c r="CI46" s="51">
        <v>4</v>
      </c>
      <c r="CJ46" s="489">
        <v>8.1058625651002085</v>
      </c>
      <c r="CK46" s="51">
        <v>0</v>
      </c>
      <c r="CL46" s="49">
        <v>0</v>
      </c>
      <c r="CM46" s="51">
        <v>4</v>
      </c>
      <c r="CN46" s="49">
        <v>8.1586032471240912</v>
      </c>
      <c r="CO46" s="51"/>
      <c r="CP46" s="49">
        <v>0</v>
      </c>
      <c r="CQ46" s="51">
        <v>0</v>
      </c>
      <c r="CR46" s="49">
        <v>0</v>
      </c>
      <c r="CS46" s="51">
        <v>19</v>
      </c>
      <c r="CT46" s="708">
        <v>39.09827041598502</v>
      </c>
      <c r="CU46" s="724">
        <v>2</v>
      </c>
      <c r="CV46" s="49">
        <v>2.583712277800744</v>
      </c>
      <c r="CW46" s="51">
        <v>2</v>
      </c>
      <c r="CX46" s="49">
        <v>2.5799127989473956</v>
      </c>
      <c r="CY46" s="51">
        <v>5</v>
      </c>
      <c r="CZ46" s="49">
        <v>6.6578782673537598</v>
      </c>
      <c r="DA46" s="51">
        <v>0</v>
      </c>
      <c r="DB46" s="49">
        <v>0</v>
      </c>
      <c r="DC46" s="51">
        <v>5</v>
      </c>
      <c r="DD46" s="49">
        <v>6.7370917322410264</v>
      </c>
      <c r="DE46" s="51"/>
      <c r="DF46" s="49">
        <v>0</v>
      </c>
      <c r="DG46" s="690">
        <v>0</v>
      </c>
      <c r="DH46" s="875">
        <v>0</v>
      </c>
      <c r="DI46" s="690">
        <v>17</v>
      </c>
      <c r="DJ46" s="735">
        <v>23.283684300633453</v>
      </c>
      <c r="DK46" s="724">
        <v>1</v>
      </c>
      <c r="DL46" s="49">
        <v>3.4205575508807935</v>
      </c>
      <c r="DM46" s="51">
        <v>5</v>
      </c>
      <c r="DN46" s="49">
        <v>17.154424125982089</v>
      </c>
      <c r="DO46" s="51">
        <v>6</v>
      </c>
      <c r="DP46" s="49">
        <v>20.576837340100827</v>
      </c>
      <c r="DQ46" s="51">
        <v>0</v>
      </c>
      <c r="DR46" s="49">
        <v>0</v>
      </c>
      <c r="DS46" s="51">
        <v>6</v>
      </c>
      <c r="DT46" s="49">
        <v>20.40608101214162</v>
      </c>
      <c r="DU46" s="51"/>
      <c r="DV46" s="49">
        <v>0</v>
      </c>
      <c r="DW46" s="690">
        <v>0</v>
      </c>
      <c r="DX46" s="875">
        <v>0</v>
      </c>
      <c r="DY46" s="690">
        <v>3</v>
      </c>
      <c r="DZ46" s="735">
        <v>10.144559979710881</v>
      </c>
      <c r="EA46" s="724">
        <v>1</v>
      </c>
      <c r="EB46" s="49">
        <v>4.6065966463976418</v>
      </c>
      <c r="EC46" s="51">
        <v>0</v>
      </c>
      <c r="ED46" s="49">
        <v>0</v>
      </c>
      <c r="EE46" s="51">
        <v>7</v>
      </c>
      <c r="EF46" s="49">
        <v>32.39390994493035</v>
      </c>
      <c r="EG46" s="51">
        <v>0</v>
      </c>
      <c r="EH46" s="49">
        <v>0</v>
      </c>
      <c r="EI46" s="51">
        <v>7</v>
      </c>
      <c r="EJ46" s="49">
        <v>32.539977686872447</v>
      </c>
      <c r="EK46" s="51"/>
      <c r="EL46" s="875">
        <v>0</v>
      </c>
      <c r="EM46" s="690">
        <v>0</v>
      </c>
      <c r="EN46" s="875">
        <v>0</v>
      </c>
      <c r="EO46" s="690">
        <v>5</v>
      </c>
      <c r="EP46" s="735">
        <v>23.375409069658719</v>
      </c>
      <c r="EQ46" s="724">
        <v>0</v>
      </c>
      <c r="ER46" s="49">
        <v>0</v>
      </c>
      <c r="ES46" s="51">
        <v>1</v>
      </c>
      <c r="ET46" s="49">
        <v>4.0647101861637269</v>
      </c>
      <c r="EU46" s="51">
        <v>8</v>
      </c>
      <c r="EV46" s="49">
        <v>32.965221691115872</v>
      </c>
      <c r="EW46" s="51">
        <v>0</v>
      </c>
      <c r="EX46" s="49">
        <v>0</v>
      </c>
      <c r="EY46" s="51">
        <v>8</v>
      </c>
      <c r="EZ46" s="49">
        <v>32.874460653379906</v>
      </c>
      <c r="FA46" s="51"/>
      <c r="FB46" s="49">
        <v>0</v>
      </c>
      <c r="FC46" s="690">
        <v>0</v>
      </c>
      <c r="FD46" s="875">
        <v>0</v>
      </c>
      <c r="FE46" s="690">
        <v>2</v>
      </c>
      <c r="FF46" s="735">
        <v>8.2216558414864753</v>
      </c>
      <c r="FG46" s="707">
        <v>3</v>
      </c>
      <c r="FH46" s="49">
        <v>11.2145340361108</v>
      </c>
      <c r="FI46" s="51">
        <v>0</v>
      </c>
      <c r="FJ46" s="49">
        <v>0</v>
      </c>
      <c r="FK46" s="51">
        <v>9</v>
      </c>
      <c r="FL46" s="49">
        <v>33.706602748960712</v>
      </c>
      <c r="FM46" s="51">
        <v>0</v>
      </c>
      <c r="FN46" s="49">
        <v>0</v>
      </c>
      <c r="FO46" s="51">
        <v>9</v>
      </c>
      <c r="FP46" s="49">
        <v>33.472180898542099</v>
      </c>
      <c r="FQ46" s="51"/>
      <c r="FR46" s="49">
        <v>0</v>
      </c>
      <c r="FS46" s="690">
        <v>0</v>
      </c>
      <c r="FT46" s="875">
        <v>0</v>
      </c>
      <c r="FU46" s="690">
        <v>4</v>
      </c>
      <c r="FV46" s="735">
        <v>14.778143126316177</v>
      </c>
      <c r="FW46" s="51">
        <v>1</v>
      </c>
      <c r="FX46" s="49">
        <v>2.9047812699703712</v>
      </c>
      <c r="FY46" s="51">
        <v>2</v>
      </c>
      <c r="FZ46" s="49">
        <v>5.8050097233912865</v>
      </c>
      <c r="GA46" s="51">
        <v>10</v>
      </c>
      <c r="GB46" s="49">
        <v>30.171373400917211</v>
      </c>
      <c r="GC46" s="51">
        <v>0</v>
      </c>
      <c r="GD46" s="49">
        <v>0</v>
      </c>
      <c r="GE46" s="51">
        <v>10</v>
      </c>
      <c r="GF46" s="49">
        <v>30.285593143341714</v>
      </c>
      <c r="GG46" s="746"/>
      <c r="GH46" s="884">
        <v>0</v>
      </c>
      <c r="GI46" s="897">
        <v>0</v>
      </c>
      <c r="GJ46" s="1058">
        <v>0</v>
      </c>
      <c r="GK46" s="746">
        <v>9</v>
      </c>
      <c r="GL46" s="1071">
        <v>27.511577788986198</v>
      </c>
    </row>
    <row r="47" spans="1:194" s="422" customFormat="1" ht="20.100000000000001" customHeight="1">
      <c r="A47" s="459" t="s">
        <v>357</v>
      </c>
      <c r="B47" s="418"/>
      <c r="C47" s="709">
        <v>177</v>
      </c>
      <c r="D47" s="420">
        <v>23.351847698457721</v>
      </c>
      <c r="E47" s="421">
        <v>210</v>
      </c>
      <c r="F47" s="420">
        <v>27.703937257178289</v>
      </c>
      <c r="G47" s="421">
        <v>234</v>
      </c>
      <c r="H47" s="420">
        <v>31.534263189812009</v>
      </c>
      <c r="I47" s="421">
        <v>240</v>
      </c>
      <c r="J47" s="420">
        <v>32.386434941724659</v>
      </c>
      <c r="K47" s="421">
        <v>235</v>
      </c>
      <c r="L47" s="420">
        <v>31.718523077587555</v>
      </c>
      <c r="M47" s="691">
        <v>285</v>
      </c>
      <c r="N47" s="420">
        <v>38.414362928117967</v>
      </c>
      <c r="O47" s="691">
        <v>276</v>
      </c>
      <c r="P47" s="420">
        <v>37.358636139066164</v>
      </c>
      <c r="Q47" s="691">
        <v>244</v>
      </c>
      <c r="R47" s="710">
        <v>33.070867208947568</v>
      </c>
      <c r="S47" s="419">
        <v>50</v>
      </c>
      <c r="T47" s="420">
        <v>19.897963244482295</v>
      </c>
      <c r="U47" s="419">
        <v>72</v>
      </c>
      <c r="V47" s="420">
        <v>28.610143090451761</v>
      </c>
      <c r="W47" s="419">
        <v>77</v>
      </c>
      <c r="X47" s="420">
        <v>31.596484173033836</v>
      </c>
      <c r="Y47" s="421">
        <v>66</v>
      </c>
      <c r="Z47" s="420">
        <v>27.134029773430854</v>
      </c>
      <c r="AA47" s="421">
        <v>66</v>
      </c>
      <c r="AB47" s="420">
        <v>27.149991361366386</v>
      </c>
      <c r="AC47" s="419">
        <v>70</v>
      </c>
      <c r="AD47" s="420">
        <v>28.600612870275793</v>
      </c>
      <c r="AE47" s="691">
        <v>75</v>
      </c>
      <c r="AF47" s="420">
        <v>30.88885777122476</v>
      </c>
      <c r="AG47" s="419">
        <v>64</v>
      </c>
      <c r="AH47" s="710">
        <v>26.413264411221512</v>
      </c>
      <c r="AI47" s="725">
        <v>15</v>
      </c>
      <c r="AJ47" s="420">
        <v>22.785963846270697</v>
      </c>
      <c r="AK47" s="419">
        <v>21</v>
      </c>
      <c r="AL47" s="420">
        <v>31.980994152046783</v>
      </c>
      <c r="AM47" s="419">
        <v>22</v>
      </c>
      <c r="AN47" s="420">
        <v>33.309612851454268</v>
      </c>
      <c r="AO47" s="421">
        <v>20</v>
      </c>
      <c r="AP47" s="420">
        <v>30.056656798064353</v>
      </c>
      <c r="AQ47" s="421">
        <v>24</v>
      </c>
      <c r="AR47" s="420">
        <v>35.788312133728994</v>
      </c>
      <c r="AS47" s="420">
        <v>29</v>
      </c>
      <c r="AT47" s="420">
        <v>43.204266793796464</v>
      </c>
      <c r="AU47" s="691">
        <v>25</v>
      </c>
      <c r="AV47" s="420">
        <v>37.084285163319194</v>
      </c>
      <c r="AW47" s="419">
        <v>23</v>
      </c>
      <c r="AX47" s="710">
        <v>34.053389792866554</v>
      </c>
      <c r="AY47" s="725">
        <v>20</v>
      </c>
      <c r="AZ47" s="420">
        <v>23.331505698720267</v>
      </c>
      <c r="BA47" s="419">
        <v>20</v>
      </c>
      <c r="BB47" s="420">
        <v>23.314370978271008</v>
      </c>
      <c r="BC47" s="419">
        <v>28</v>
      </c>
      <c r="BD47" s="420">
        <v>33.439623565380437</v>
      </c>
      <c r="BE47" s="419">
        <v>27</v>
      </c>
      <c r="BF47" s="420">
        <v>32.43282201588007</v>
      </c>
      <c r="BG47" s="419">
        <v>31</v>
      </c>
      <c r="BH47" s="420">
        <v>37.339500373395005</v>
      </c>
      <c r="BI47" s="419">
        <v>48</v>
      </c>
      <c r="BJ47" s="420">
        <v>5.8058663441185372</v>
      </c>
      <c r="BK47" s="691">
        <v>37</v>
      </c>
      <c r="BL47" s="420">
        <v>44.94928020409403</v>
      </c>
      <c r="BM47" s="419">
        <v>24</v>
      </c>
      <c r="BN47" s="710">
        <v>29.204008250132329</v>
      </c>
      <c r="BO47" s="725">
        <v>25</v>
      </c>
      <c r="BP47" s="420">
        <v>27.457742534239806</v>
      </c>
      <c r="BQ47" s="419">
        <v>24</v>
      </c>
      <c r="BR47" s="420">
        <v>26.396251732254019</v>
      </c>
      <c r="BS47" s="419">
        <v>22</v>
      </c>
      <c r="BT47" s="420">
        <v>24.65124096588044</v>
      </c>
      <c r="BU47" s="419">
        <v>23</v>
      </c>
      <c r="BV47" s="420">
        <v>25.77406232840638</v>
      </c>
      <c r="BW47" s="419">
        <v>27</v>
      </c>
      <c r="BX47" s="420">
        <v>30.230423001992968</v>
      </c>
      <c r="BY47" s="419">
        <v>36</v>
      </c>
      <c r="BZ47" s="420">
        <v>40.276115144938075</v>
      </c>
      <c r="CA47" s="691">
        <v>29</v>
      </c>
      <c r="CB47" s="420">
        <v>32.500644409328807</v>
      </c>
      <c r="CC47" s="419">
        <v>32</v>
      </c>
      <c r="CD47" s="710">
        <v>35.911276701998126</v>
      </c>
      <c r="CE47" s="725">
        <v>20</v>
      </c>
      <c r="CF47" s="420">
        <v>40.089801154586276</v>
      </c>
      <c r="CG47" s="419">
        <v>22</v>
      </c>
      <c r="CH47" s="420">
        <v>44.08817635270541</v>
      </c>
      <c r="CI47" s="419">
        <v>16</v>
      </c>
      <c r="CJ47" s="490">
        <v>32.423450260400834</v>
      </c>
      <c r="CK47" s="419">
        <v>20</v>
      </c>
      <c r="CL47" s="420">
        <v>40.668591646671274</v>
      </c>
      <c r="CM47" s="419">
        <v>13</v>
      </c>
      <c r="CN47" s="420">
        <v>26.5154605531533</v>
      </c>
      <c r="CO47" s="419">
        <v>11</v>
      </c>
      <c r="CP47" s="420">
        <v>22.470073946970626</v>
      </c>
      <c r="CQ47" s="419">
        <v>14</v>
      </c>
      <c r="CR47" s="420">
        <v>28.74507227332457</v>
      </c>
      <c r="CS47" s="419">
        <v>9</v>
      </c>
      <c r="CT47" s="710">
        <v>18.520233354940274</v>
      </c>
      <c r="CU47" s="725">
        <v>18</v>
      </c>
      <c r="CV47" s="420">
        <v>23.253410500206698</v>
      </c>
      <c r="CW47" s="419">
        <v>16</v>
      </c>
      <c r="CX47" s="420">
        <v>20.639302391579164</v>
      </c>
      <c r="CY47" s="419">
        <v>22</v>
      </c>
      <c r="CZ47" s="420">
        <v>29.294664376356543</v>
      </c>
      <c r="DA47" s="419">
        <v>32</v>
      </c>
      <c r="DB47" s="420">
        <v>42.863266180882981</v>
      </c>
      <c r="DC47" s="419">
        <v>34</v>
      </c>
      <c r="DD47" s="420">
        <v>45.812223779238977</v>
      </c>
      <c r="DE47" s="419">
        <v>28</v>
      </c>
      <c r="DF47" s="420">
        <v>37.940893508042116</v>
      </c>
      <c r="DG47" s="691">
        <v>32</v>
      </c>
      <c r="DH47" s="876">
        <v>43.664547116775374</v>
      </c>
      <c r="DI47" s="691">
        <v>21</v>
      </c>
      <c r="DJ47" s="736">
        <v>28.762198253723678</v>
      </c>
      <c r="DK47" s="725">
        <v>8</v>
      </c>
      <c r="DL47" s="420">
        <v>27.364460407046348</v>
      </c>
      <c r="DM47" s="419">
        <v>6</v>
      </c>
      <c r="DN47" s="420">
        <v>20.585308951178508</v>
      </c>
      <c r="DO47" s="419">
        <v>10</v>
      </c>
      <c r="DP47" s="420">
        <v>34.294728900168046</v>
      </c>
      <c r="DQ47" s="419">
        <v>7</v>
      </c>
      <c r="DR47" s="420">
        <v>23.962755032178556</v>
      </c>
      <c r="DS47" s="419">
        <v>7</v>
      </c>
      <c r="DT47" s="420">
        <v>23.807094514165222</v>
      </c>
      <c r="DU47" s="419">
        <v>8</v>
      </c>
      <c r="DV47" s="420">
        <v>27.159152634437802</v>
      </c>
      <c r="DW47" s="691">
        <v>7</v>
      </c>
      <c r="DX47" s="876">
        <v>23.691068467187872</v>
      </c>
      <c r="DY47" s="691">
        <v>13</v>
      </c>
      <c r="DZ47" s="736">
        <v>43.959759912080479</v>
      </c>
      <c r="EA47" s="725">
        <v>5</v>
      </c>
      <c r="EB47" s="420">
        <v>23.032983231988208</v>
      </c>
      <c r="EC47" s="419">
        <v>7</v>
      </c>
      <c r="ED47" s="420">
        <v>32.259551131388541</v>
      </c>
      <c r="EE47" s="419">
        <v>11</v>
      </c>
      <c r="EF47" s="420">
        <v>50.904715627747699</v>
      </c>
      <c r="EG47" s="419">
        <v>8</v>
      </c>
      <c r="EH47" s="420">
        <v>37.061058093208558</v>
      </c>
      <c r="EI47" s="419">
        <v>9</v>
      </c>
      <c r="EJ47" s="420">
        <v>41.837114168836003</v>
      </c>
      <c r="EK47" s="419">
        <v>10</v>
      </c>
      <c r="EL47" s="876">
        <v>46.34779384501298</v>
      </c>
      <c r="EM47" s="691">
        <v>8</v>
      </c>
      <c r="EN47" s="876">
        <v>37.318654662499412</v>
      </c>
      <c r="EO47" s="691">
        <v>19</v>
      </c>
      <c r="EP47" s="736">
        <v>88.826554464703136</v>
      </c>
      <c r="EQ47" s="725">
        <v>6</v>
      </c>
      <c r="ER47" s="420">
        <v>24.319066147859921</v>
      </c>
      <c r="ES47" s="419">
        <v>6</v>
      </c>
      <c r="ET47" s="420">
        <v>24.38826111698236</v>
      </c>
      <c r="EU47" s="419">
        <v>4</v>
      </c>
      <c r="EV47" s="420">
        <v>16.482610845557936</v>
      </c>
      <c r="EW47" s="419">
        <v>9</v>
      </c>
      <c r="EX47" s="420">
        <v>37.056861695557295</v>
      </c>
      <c r="EY47" s="419">
        <v>4</v>
      </c>
      <c r="EZ47" s="420">
        <v>16.437230326689953</v>
      </c>
      <c r="FA47" s="419">
        <v>13</v>
      </c>
      <c r="FB47" s="420">
        <v>53.357412575931704</v>
      </c>
      <c r="FC47" s="691">
        <v>11</v>
      </c>
      <c r="FD47" s="876">
        <v>45.256315313091413</v>
      </c>
      <c r="FE47" s="691">
        <v>11</v>
      </c>
      <c r="FF47" s="736">
        <v>45.219107128175615</v>
      </c>
      <c r="FG47" s="709">
        <v>4</v>
      </c>
      <c r="FH47" s="420">
        <v>14.952712048147733</v>
      </c>
      <c r="FI47" s="419">
        <v>5</v>
      </c>
      <c r="FJ47" s="420">
        <v>18.725890416089285</v>
      </c>
      <c r="FK47" s="419">
        <v>11</v>
      </c>
      <c r="FL47" s="420">
        <v>41.196958915396429</v>
      </c>
      <c r="FM47" s="419">
        <v>10</v>
      </c>
      <c r="FN47" s="420">
        <v>37.312040595500164</v>
      </c>
      <c r="FO47" s="419">
        <v>9</v>
      </c>
      <c r="FP47" s="420">
        <v>33.472180898542099</v>
      </c>
      <c r="FQ47" s="419">
        <v>12</v>
      </c>
      <c r="FR47" s="420">
        <v>44.451029782189956</v>
      </c>
      <c r="FS47" s="691">
        <v>18</v>
      </c>
      <c r="FT47" s="876">
        <v>66.577896138482032</v>
      </c>
      <c r="FU47" s="691">
        <v>14</v>
      </c>
      <c r="FV47" s="736">
        <v>51.723500942106625</v>
      </c>
      <c r="FW47" s="419">
        <v>6</v>
      </c>
      <c r="FX47" s="420">
        <v>17.428687619822227</v>
      </c>
      <c r="FY47" s="419">
        <v>11</v>
      </c>
      <c r="FZ47" s="420">
        <v>31.927553478652076</v>
      </c>
      <c r="GA47" s="419">
        <v>11</v>
      </c>
      <c r="GB47" s="420">
        <v>33.188510741008933</v>
      </c>
      <c r="GC47" s="419">
        <v>18</v>
      </c>
      <c r="GD47" s="420">
        <v>54.434935131702304</v>
      </c>
      <c r="GE47" s="419">
        <v>11</v>
      </c>
      <c r="GF47" s="420">
        <v>33.314152457675881</v>
      </c>
      <c r="GG47" s="747">
        <v>20</v>
      </c>
      <c r="GH47" s="885">
        <v>60.912468782359753</v>
      </c>
      <c r="GI47" s="898">
        <v>20</v>
      </c>
      <c r="GJ47" s="1059">
        <v>61.152728940528974</v>
      </c>
      <c r="GK47" s="747">
        <v>14</v>
      </c>
      <c r="GL47" s="1073">
        <v>42.795787671756308</v>
      </c>
    </row>
    <row r="48" spans="1:194" s="50" customFormat="1" ht="20.100000000000001" customHeight="1">
      <c r="A48" s="478" t="s">
        <v>341</v>
      </c>
      <c r="B48" s="232"/>
      <c r="C48" s="707">
        <v>20</v>
      </c>
      <c r="D48" s="49">
        <v>2.6386268585827937</v>
      </c>
      <c r="E48" s="233">
        <v>30</v>
      </c>
      <c r="F48" s="49">
        <v>3.9577053224540411</v>
      </c>
      <c r="G48" s="233">
        <v>23</v>
      </c>
      <c r="H48" s="49">
        <v>3.0995215955798128</v>
      </c>
      <c r="I48" s="233">
        <v>24</v>
      </c>
      <c r="J48" s="49">
        <v>3.2386434941724658</v>
      </c>
      <c r="K48" s="233">
        <v>31</v>
      </c>
      <c r="L48" s="49">
        <v>4.1841455974689969</v>
      </c>
      <c r="M48" s="690">
        <v>33</v>
      </c>
      <c r="N48" s="49">
        <v>4.4479788653610282</v>
      </c>
      <c r="O48" s="690">
        <v>43</v>
      </c>
      <c r="P48" s="49">
        <v>5.8203672245646567</v>
      </c>
      <c r="Q48" s="690">
        <v>32</v>
      </c>
      <c r="R48" s="708">
        <v>4.3371629126488616</v>
      </c>
      <c r="S48" s="51">
        <v>8</v>
      </c>
      <c r="T48" s="49">
        <v>3.1836741191171671</v>
      </c>
      <c r="U48" s="51">
        <v>9</v>
      </c>
      <c r="V48" s="49">
        <v>3.5762678863064701</v>
      </c>
      <c r="W48" s="51">
        <v>10</v>
      </c>
      <c r="X48" s="49">
        <v>4.1034395029914075</v>
      </c>
      <c r="Y48" s="233">
        <v>6</v>
      </c>
      <c r="Z48" s="49">
        <v>2.4667299794028046</v>
      </c>
      <c r="AA48" s="233">
        <v>10</v>
      </c>
      <c r="AB48" s="49">
        <v>4.1136350547524829</v>
      </c>
      <c r="AC48" s="51">
        <v>4</v>
      </c>
      <c r="AD48" s="49">
        <v>1.634320735444331</v>
      </c>
      <c r="AE48" s="690">
        <v>15</v>
      </c>
      <c r="AF48" s="49">
        <v>6.1777715542449529</v>
      </c>
      <c r="AG48" s="51">
        <v>9</v>
      </c>
      <c r="AH48" s="708">
        <v>3.7143653078280252</v>
      </c>
      <c r="AI48" s="724">
        <v>0</v>
      </c>
      <c r="AJ48" s="49">
        <v>0</v>
      </c>
      <c r="AK48" s="51">
        <v>4</v>
      </c>
      <c r="AL48" s="49">
        <v>6.0916179337231968</v>
      </c>
      <c r="AM48" s="51">
        <v>0</v>
      </c>
      <c r="AN48" s="49">
        <v>0</v>
      </c>
      <c r="AO48" s="233">
        <v>1</v>
      </c>
      <c r="AP48" s="49">
        <v>1.5028328399032176</v>
      </c>
      <c r="AQ48" s="233">
        <v>5</v>
      </c>
      <c r="AR48" s="49">
        <v>7.4558983611935403</v>
      </c>
      <c r="AS48" s="49">
        <v>4</v>
      </c>
      <c r="AT48" s="49">
        <v>5.9592092129374432</v>
      </c>
      <c r="AU48" s="690">
        <v>3</v>
      </c>
      <c r="AV48" s="49">
        <v>4.4501142195983032</v>
      </c>
      <c r="AW48" s="51">
        <v>2</v>
      </c>
      <c r="AX48" s="708">
        <v>2.961164329814483</v>
      </c>
      <c r="AY48" s="724">
        <v>0</v>
      </c>
      <c r="AZ48" s="49">
        <v>0</v>
      </c>
      <c r="BA48" s="51">
        <v>3</v>
      </c>
      <c r="BB48" s="49">
        <v>3.497155646740651</v>
      </c>
      <c r="BC48" s="51">
        <v>5</v>
      </c>
      <c r="BD48" s="49">
        <v>5.9713613509607919</v>
      </c>
      <c r="BE48" s="51">
        <v>1</v>
      </c>
      <c r="BF48" s="49">
        <v>1.2012156302177803</v>
      </c>
      <c r="BG48" s="51">
        <v>2</v>
      </c>
      <c r="BH48" s="49">
        <v>2.4090000240900005</v>
      </c>
      <c r="BI48" s="51">
        <v>6</v>
      </c>
      <c r="BJ48" s="49">
        <v>0.72573329301481715</v>
      </c>
      <c r="BK48" s="690">
        <v>4</v>
      </c>
      <c r="BL48" s="49">
        <v>4.8593816436858406</v>
      </c>
      <c r="BM48" s="51">
        <v>3</v>
      </c>
      <c r="BN48" s="708">
        <v>3.6505010312665411</v>
      </c>
      <c r="BO48" s="724">
        <v>3</v>
      </c>
      <c r="BP48" s="49">
        <v>3.2949291041087765</v>
      </c>
      <c r="BQ48" s="51">
        <v>5</v>
      </c>
      <c r="BR48" s="49">
        <v>5.499219110886254</v>
      </c>
      <c r="BS48" s="51">
        <v>1</v>
      </c>
      <c r="BT48" s="49">
        <v>1.1205109529945656</v>
      </c>
      <c r="BU48" s="51">
        <v>2</v>
      </c>
      <c r="BV48" s="49">
        <v>2.2412228111657719</v>
      </c>
      <c r="BW48" s="51">
        <v>1</v>
      </c>
      <c r="BX48" s="49">
        <v>1.11964529637011</v>
      </c>
      <c r="BY48" s="51">
        <v>5</v>
      </c>
      <c r="BZ48" s="49">
        <v>5.5939048812413992</v>
      </c>
      <c r="CA48" s="690">
        <v>2</v>
      </c>
      <c r="CB48" s="49">
        <v>2.2414237523675036</v>
      </c>
      <c r="CC48" s="51"/>
      <c r="CD48" s="708">
        <v>0</v>
      </c>
      <c r="CE48" s="724">
        <v>5</v>
      </c>
      <c r="CF48" s="49">
        <v>10.022450288646569</v>
      </c>
      <c r="CG48" s="51">
        <v>3</v>
      </c>
      <c r="CH48" s="49">
        <v>6.0120240480961922</v>
      </c>
      <c r="CI48" s="51">
        <v>1</v>
      </c>
      <c r="CJ48" s="489">
        <v>2.0264656412750521</v>
      </c>
      <c r="CK48" s="51">
        <v>3</v>
      </c>
      <c r="CL48" s="49">
        <v>6.1002887470006915</v>
      </c>
      <c r="CM48" s="51">
        <v>2</v>
      </c>
      <c r="CN48" s="49">
        <v>4.0793016235620456</v>
      </c>
      <c r="CO48" s="51">
        <v>0</v>
      </c>
      <c r="CP48" s="49">
        <v>0</v>
      </c>
      <c r="CQ48" s="51">
        <v>2</v>
      </c>
      <c r="CR48" s="49">
        <v>4.1064388961892249</v>
      </c>
      <c r="CS48" s="51">
        <v>4</v>
      </c>
      <c r="CT48" s="708">
        <v>8.2312148244178989</v>
      </c>
      <c r="CU48" s="724">
        <v>1</v>
      </c>
      <c r="CV48" s="49">
        <v>1.291856138900372</v>
      </c>
      <c r="CW48" s="51">
        <v>3</v>
      </c>
      <c r="CX48" s="49">
        <v>3.8698691984210933</v>
      </c>
      <c r="CY48" s="51">
        <v>3</v>
      </c>
      <c r="CZ48" s="49">
        <v>3.9947269604122559</v>
      </c>
      <c r="DA48" s="51">
        <v>7</v>
      </c>
      <c r="DB48" s="49">
        <v>9.3763394770681519</v>
      </c>
      <c r="DC48" s="51">
        <v>6</v>
      </c>
      <c r="DD48" s="49">
        <v>8.084510078689231</v>
      </c>
      <c r="DE48" s="51">
        <v>8</v>
      </c>
      <c r="DF48" s="49">
        <v>10.840255288012033</v>
      </c>
      <c r="DG48" s="690">
        <v>8</v>
      </c>
      <c r="DH48" s="875">
        <v>10.916136779193844</v>
      </c>
      <c r="DI48" s="690">
        <v>5</v>
      </c>
      <c r="DJ48" s="735">
        <v>6.8481424413627803</v>
      </c>
      <c r="DK48" s="724">
        <v>2</v>
      </c>
      <c r="DL48" s="49">
        <v>6.841115101761587</v>
      </c>
      <c r="DM48" s="51">
        <v>1</v>
      </c>
      <c r="DN48" s="49">
        <v>3.4308848251964181</v>
      </c>
      <c r="DO48" s="51">
        <v>0</v>
      </c>
      <c r="DP48" s="49">
        <v>0</v>
      </c>
      <c r="DQ48" s="51">
        <v>2</v>
      </c>
      <c r="DR48" s="49">
        <v>6.8465014377653022</v>
      </c>
      <c r="DS48" s="51">
        <v>2</v>
      </c>
      <c r="DT48" s="49">
        <v>6.8020270040472059</v>
      </c>
      <c r="DU48" s="51">
        <v>0</v>
      </c>
      <c r="DV48" s="49">
        <v>0</v>
      </c>
      <c r="DW48" s="690">
        <v>2</v>
      </c>
      <c r="DX48" s="875">
        <v>6.7688767049108201</v>
      </c>
      <c r="DY48" s="690">
        <v>2</v>
      </c>
      <c r="DZ48" s="735">
        <v>6.7630399864739195</v>
      </c>
      <c r="EA48" s="724">
        <v>0</v>
      </c>
      <c r="EB48" s="49">
        <v>0</v>
      </c>
      <c r="EC48" s="51">
        <v>1</v>
      </c>
      <c r="ED48" s="49">
        <v>4.6085073044840774</v>
      </c>
      <c r="EE48" s="51">
        <v>1</v>
      </c>
      <c r="EF48" s="49">
        <v>4.6277014207043363</v>
      </c>
      <c r="EG48" s="51">
        <v>0</v>
      </c>
      <c r="EH48" s="49">
        <v>0</v>
      </c>
      <c r="EI48" s="51">
        <v>2</v>
      </c>
      <c r="EJ48" s="49">
        <v>9.2971364819635554</v>
      </c>
      <c r="EK48" s="51">
        <v>3</v>
      </c>
      <c r="EL48" s="875">
        <v>13.904338153503893</v>
      </c>
      <c r="EM48" s="690">
        <v>2</v>
      </c>
      <c r="EN48" s="875">
        <v>9.3296636656248531</v>
      </c>
      <c r="EO48" s="690">
        <v>4</v>
      </c>
      <c r="EP48" s="735">
        <v>18.700327255726975</v>
      </c>
      <c r="EQ48" s="724">
        <v>0</v>
      </c>
      <c r="ER48" s="49">
        <v>0</v>
      </c>
      <c r="ES48" s="51">
        <v>0</v>
      </c>
      <c r="ET48" s="49">
        <v>0</v>
      </c>
      <c r="EU48" s="51">
        <v>0</v>
      </c>
      <c r="EV48" s="49">
        <v>0</v>
      </c>
      <c r="EW48" s="51">
        <v>2</v>
      </c>
      <c r="EX48" s="49">
        <v>8.234858154568288</v>
      </c>
      <c r="EY48" s="51">
        <v>0</v>
      </c>
      <c r="EZ48" s="49">
        <v>0</v>
      </c>
      <c r="FA48" s="51">
        <v>0</v>
      </c>
      <c r="FB48" s="49">
        <v>0</v>
      </c>
      <c r="FC48" s="690">
        <v>0</v>
      </c>
      <c r="FD48" s="875">
        <v>0</v>
      </c>
      <c r="FE48" s="690">
        <v>1</v>
      </c>
      <c r="FF48" s="735">
        <v>4.1108279207432377</v>
      </c>
      <c r="FG48" s="707">
        <v>0</v>
      </c>
      <c r="FH48" s="49">
        <v>0</v>
      </c>
      <c r="FI48" s="51">
        <v>1</v>
      </c>
      <c r="FJ48" s="49">
        <v>3.7451780832178572</v>
      </c>
      <c r="FK48" s="51">
        <v>1</v>
      </c>
      <c r="FL48" s="49">
        <v>3.7451780832178572</v>
      </c>
      <c r="FM48" s="51">
        <v>0</v>
      </c>
      <c r="FN48" s="49">
        <v>0</v>
      </c>
      <c r="FO48" s="51">
        <v>0</v>
      </c>
      <c r="FP48" s="49">
        <v>0</v>
      </c>
      <c r="FQ48" s="51">
        <v>1</v>
      </c>
      <c r="FR48" s="49">
        <v>3.7042524818491627</v>
      </c>
      <c r="FS48" s="690">
        <v>2</v>
      </c>
      <c r="FT48" s="875">
        <v>7.3975440153868917</v>
      </c>
      <c r="FU48" s="690">
        <v>1</v>
      </c>
      <c r="FV48" s="735">
        <v>3.6945357815790443</v>
      </c>
      <c r="FW48" s="51">
        <v>1</v>
      </c>
      <c r="FX48" s="49">
        <v>2.9047812699703712</v>
      </c>
      <c r="FY48" s="51">
        <v>0</v>
      </c>
      <c r="FZ48" s="49">
        <v>0</v>
      </c>
      <c r="GA48" s="51">
        <v>1</v>
      </c>
      <c r="GB48" s="49">
        <v>3.017137340091721</v>
      </c>
      <c r="GC48" s="51">
        <v>0</v>
      </c>
      <c r="GD48" s="49">
        <v>0</v>
      </c>
      <c r="GE48" s="51">
        <v>1</v>
      </c>
      <c r="GF48" s="49">
        <v>3.0285593143341711</v>
      </c>
      <c r="GG48" s="746">
        <v>2</v>
      </c>
      <c r="GH48" s="884">
        <v>6.0912468782359745</v>
      </c>
      <c r="GI48" s="897">
        <v>3</v>
      </c>
      <c r="GJ48" s="1058">
        <v>9.172909341079345</v>
      </c>
      <c r="GK48" s="746">
        <v>1</v>
      </c>
      <c r="GL48" s="1071">
        <v>3.056841976554022</v>
      </c>
    </row>
    <row r="49" spans="1:194" s="50" customFormat="1" ht="20.100000000000001" customHeight="1">
      <c r="A49" s="478" t="s">
        <v>342</v>
      </c>
      <c r="B49" s="232"/>
      <c r="C49" s="707">
        <v>78</v>
      </c>
      <c r="D49" s="49">
        <v>10.290644748472895</v>
      </c>
      <c r="E49" s="233">
        <v>72</v>
      </c>
      <c r="F49" s="49">
        <v>9.4984927738896996</v>
      </c>
      <c r="G49" s="233">
        <v>111</v>
      </c>
      <c r="H49" s="49">
        <v>14.958560743885183</v>
      </c>
      <c r="I49" s="233">
        <v>107</v>
      </c>
      <c r="J49" s="49">
        <v>14.438952244852244</v>
      </c>
      <c r="K49" s="233">
        <v>99</v>
      </c>
      <c r="L49" s="49">
        <v>13.362271424175184</v>
      </c>
      <c r="M49" s="690">
        <v>137</v>
      </c>
      <c r="N49" s="49">
        <v>18.465851653165476</v>
      </c>
      <c r="O49" s="690">
        <v>102</v>
      </c>
      <c r="P49" s="49">
        <v>13.806452486176626</v>
      </c>
      <c r="Q49" s="690">
        <v>101</v>
      </c>
      <c r="R49" s="708">
        <v>13.689170443047967</v>
      </c>
      <c r="S49" s="51">
        <v>22</v>
      </c>
      <c r="T49" s="49">
        <v>8.75510382757221</v>
      </c>
      <c r="U49" s="51">
        <v>26</v>
      </c>
      <c r="V49" s="49">
        <v>10.331440560440914</v>
      </c>
      <c r="W49" s="51">
        <v>36</v>
      </c>
      <c r="X49" s="49">
        <v>14.772382210769067</v>
      </c>
      <c r="Y49" s="233">
        <v>34</v>
      </c>
      <c r="Z49" s="49">
        <v>13.978136549949225</v>
      </c>
      <c r="AA49" s="233">
        <v>28</v>
      </c>
      <c r="AB49" s="49">
        <v>11.518178153306952</v>
      </c>
      <c r="AC49" s="51">
        <v>35</v>
      </c>
      <c r="AD49" s="49">
        <v>14.300306435137896</v>
      </c>
      <c r="AE49" s="690">
        <v>23</v>
      </c>
      <c r="AF49" s="49">
        <v>9.4725830498422603</v>
      </c>
      <c r="AG49" s="51">
        <v>27</v>
      </c>
      <c r="AH49" s="708">
        <v>11.143095923484076</v>
      </c>
      <c r="AI49" s="724">
        <v>4</v>
      </c>
      <c r="AJ49" s="49">
        <v>6.0762570256721862</v>
      </c>
      <c r="AK49" s="51">
        <v>8</v>
      </c>
      <c r="AL49" s="49">
        <v>12.183235867446394</v>
      </c>
      <c r="AM49" s="51">
        <v>14</v>
      </c>
      <c r="AN49" s="49">
        <v>21.197026360016352</v>
      </c>
      <c r="AO49" s="233">
        <v>11</v>
      </c>
      <c r="AP49" s="49">
        <v>16.531161238935393</v>
      </c>
      <c r="AQ49" s="233">
        <v>4</v>
      </c>
      <c r="AR49" s="49">
        <v>5.9647186889548323</v>
      </c>
      <c r="AS49" s="49">
        <v>14</v>
      </c>
      <c r="AT49" s="49">
        <v>20.85723224528105</v>
      </c>
      <c r="AU49" s="690">
        <v>7</v>
      </c>
      <c r="AV49" s="49">
        <v>10.383599845729375</v>
      </c>
      <c r="AW49" s="51">
        <v>13</v>
      </c>
      <c r="AX49" s="708">
        <v>19.24756814379414</v>
      </c>
      <c r="AY49" s="724">
        <v>15</v>
      </c>
      <c r="AZ49" s="49">
        <v>17.498629274040201</v>
      </c>
      <c r="BA49" s="51">
        <v>6</v>
      </c>
      <c r="BB49" s="49">
        <v>6.9943112934813021</v>
      </c>
      <c r="BC49" s="51">
        <v>10</v>
      </c>
      <c r="BD49" s="49">
        <v>11.942722701921584</v>
      </c>
      <c r="BE49" s="51">
        <v>13</v>
      </c>
      <c r="BF49" s="49">
        <v>15.615803192831144</v>
      </c>
      <c r="BG49" s="51">
        <v>12</v>
      </c>
      <c r="BH49" s="49">
        <v>14.45400014454</v>
      </c>
      <c r="BI49" s="51">
        <v>16</v>
      </c>
      <c r="BJ49" s="49">
        <v>1.9352887813728454</v>
      </c>
      <c r="BK49" s="690">
        <v>13</v>
      </c>
      <c r="BL49" s="49">
        <v>15.792990341978983</v>
      </c>
      <c r="BM49" s="51">
        <v>7</v>
      </c>
      <c r="BN49" s="708">
        <v>8.5178357396219297</v>
      </c>
      <c r="BO49" s="724">
        <v>11</v>
      </c>
      <c r="BP49" s="49">
        <v>12.081406715065514</v>
      </c>
      <c r="BQ49" s="51">
        <v>10</v>
      </c>
      <c r="BR49" s="49">
        <v>10.998438221772508</v>
      </c>
      <c r="BS49" s="51">
        <v>13</v>
      </c>
      <c r="BT49" s="49">
        <v>14.566642388929353</v>
      </c>
      <c r="BU49" s="51">
        <v>12</v>
      </c>
      <c r="BV49" s="49">
        <v>13.447336866994632</v>
      </c>
      <c r="BW49" s="51">
        <v>16</v>
      </c>
      <c r="BX49" s="49">
        <v>17.91432474192176</v>
      </c>
      <c r="BY49" s="51">
        <v>18</v>
      </c>
      <c r="BZ49" s="49">
        <v>20.138057572469037</v>
      </c>
      <c r="CA49" s="690">
        <v>18</v>
      </c>
      <c r="CB49" s="49">
        <v>20.172813771307535</v>
      </c>
      <c r="CC49" s="51">
        <v>19</v>
      </c>
      <c r="CD49" s="708">
        <v>21.322320541811386</v>
      </c>
      <c r="CE49" s="724">
        <v>4</v>
      </c>
      <c r="CF49" s="49">
        <v>8.0179602309172555</v>
      </c>
      <c r="CG49" s="51">
        <v>5</v>
      </c>
      <c r="CH49" s="49">
        <v>10.020040080160321</v>
      </c>
      <c r="CI49" s="51">
        <v>7</v>
      </c>
      <c r="CJ49" s="489">
        <v>14.185259488925364</v>
      </c>
      <c r="CK49" s="51">
        <v>9</v>
      </c>
      <c r="CL49" s="49">
        <v>18.300866241002073</v>
      </c>
      <c r="CM49" s="51">
        <v>8</v>
      </c>
      <c r="CN49" s="49">
        <v>16.317206494248182</v>
      </c>
      <c r="CO49" s="51">
        <v>8</v>
      </c>
      <c r="CP49" s="49">
        <v>16.341871961433181</v>
      </c>
      <c r="CQ49" s="51">
        <v>5</v>
      </c>
      <c r="CR49" s="49">
        <v>10.266097240473062</v>
      </c>
      <c r="CS49" s="51">
        <v>3</v>
      </c>
      <c r="CT49" s="708">
        <v>6.1734111183134237</v>
      </c>
      <c r="CU49" s="724">
        <v>11</v>
      </c>
      <c r="CV49" s="49">
        <v>14.210417527904093</v>
      </c>
      <c r="CW49" s="51">
        <v>6</v>
      </c>
      <c r="CX49" s="49">
        <v>7.7397383968421867</v>
      </c>
      <c r="CY49" s="51">
        <v>6</v>
      </c>
      <c r="CZ49" s="49">
        <v>7.9894539208245119</v>
      </c>
      <c r="DA49" s="51">
        <v>10</v>
      </c>
      <c r="DB49" s="49">
        <v>13.394770681525932</v>
      </c>
      <c r="DC49" s="51">
        <v>12</v>
      </c>
      <c r="DD49" s="49">
        <v>16.169020157378462</v>
      </c>
      <c r="DE49" s="51">
        <v>13</v>
      </c>
      <c r="DF49" s="49">
        <v>17.615414843019554</v>
      </c>
      <c r="DG49" s="690">
        <v>12</v>
      </c>
      <c r="DH49" s="875">
        <v>16.374205168790766</v>
      </c>
      <c r="DI49" s="690">
        <v>8</v>
      </c>
      <c r="DJ49" s="735">
        <v>10.95702790618045</v>
      </c>
      <c r="DK49" s="724">
        <v>1</v>
      </c>
      <c r="DL49" s="49">
        <v>3.4205575508807935</v>
      </c>
      <c r="DM49" s="51">
        <v>3</v>
      </c>
      <c r="DN49" s="49">
        <v>10.292654475589254</v>
      </c>
      <c r="DO49" s="51">
        <v>9</v>
      </c>
      <c r="DP49" s="49">
        <v>30.865256010151239</v>
      </c>
      <c r="DQ49" s="51">
        <v>1</v>
      </c>
      <c r="DR49" s="49">
        <v>3.4232507188826511</v>
      </c>
      <c r="DS49" s="51">
        <v>2</v>
      </c>
      <c r="DT49" s="49">
        <v>6.8020270040472059</v>
      </c>
      <c r="DU49" s="51">
        <v>4</v>
      </c>
      <c r="DV49" s="49">
        <v>13.579576317218901</v>
      </c>
      <c r="DW49" s="690">
        <v>2</v>
      </c>
      <c r="DX49" s="875">
        <v>6.7688767049108201</v>
      </c>
      <c r="DY49" s="690">
        <v>5</v>
      </c>
      <c r="DZ49" s="735">
        <v>16.907599966184801</v>
      </c>
      <c r="EA49" s="724">
        <v>2</v>
      </c>
      <c r="EB49" s="49">
        <v>9.2131932927952835</v>
      </c>
      <c r="EC49" s="51">
        <v>2</v>
      </c>
      <c r="ED49" s="49">
        <v>9.2170146089681548</v>
      </c>
      <c r="EE49" s="51">
        <v>5</v>
      </c>
      <c r="EF49" s="49">
        <v>23.138507103521682</v>
      </c>
      <c r="EG49" s="51">
        <v>4</v>
      </c>
      <c r="EH49" s="49">
        <v>18.530529046604279</v>
      </c>
      <c r="EI49" s="51">
        <v>2</v>
      </c>
      <c r="EJ49" s="49">
        <v>9.2971364819635554</v>
      </c>
      <c r="EK49" s="51">
        <v>4</v>
      </c>
      <c r="EL49" s="875">
        <v>18.53911753800519</v>
      </c>
      <c r="EM49" s="690">
        <v>3</v>
      </c>
      <c r="EN49" s="875">
        <v>13.99449549843728</v>
      </c>
      <c r="EO49" s="690">
        <v>3</v>
      </c>
      <c r="EP49" s="735">
        <v>14.025245441795231</v>
      </c>
      <c r="EQ49" s="724">
        <v>4</v>
      </c>
      <c r="ER49" s="49">
        <v>16.212710765239947</v>
      </c>
      <c r="ES49" s="51">
        <v>3</v>
      </c>
      <c r="ET49" s="49">
        <v>12.19413055849118</v>
      </c>
      <c r="EU49" s="51">
        <v>2</v>
      </c>
      <c r="EV49" s="49">
        <v>8.2413054227789679</v>
      </c>
      <c r="EW49" s="51">
        <v>2</v>
      </c>
      <c r="EX49" s="49">
        <v>8.234858154568288</v>
      </c>
      <c r="EY49" s="51">
        <v>1</v>
      </c>
      <c r="EZ49" s="49">
        <v>4.1093075816724882</v>
      </c>
      <c r="FA49" s="51">
        <v>6</v>
      </c>
      <c r="FB49" s="49">
        <v>24.62649811196848</v>
      </c>
      <c r="FC49" s="690">
        <v>5</v>
      </c>
      <c r="FD49" s="875">
        <v>20.571052415041553</v>
      </c>
      <c r="FE49" s="690">
        <v>5</v>
      </c>
      <c r="FF49" s="735">
        <v>20.554139603716187</v>
      </c>
      <c r="FG49" s="707">
        <v>1</v>
      </c>
      <c r="FH49" s="49">
        <v>3.7381780120369332</v>
      </c>
      <c r="FI49" s="51">
        <v>0</v>
      </c>
      <c r="FJ49" s="49">
        <v>0</v>
      </c>
      <c r="FK49" s="51">
        <v>6</v>
      </c>
      <c r="FL49" s="49">
        <v>22.47106849930714</v>
      </c>
      <c r="FM49" s="51">
        <v>2</v>
      </c>
      <c r="FN49" s="49">
        <v>7.4624081191000338</v>
      </c>
      <c r="FO49" s="51">
        <v>5</v>
      </c>
      <c r="FP49" s="49">
        <v>18.595656054745611</v>
      </c>
      <c r="FQ49" s="51">
        <v>5</v>
      </c>
      <c r="FR49" s="49">
        <v>18.521262409245814</v>
      </c>
      <c r="FS49" s="690">
        <v>7</v>
      </c>
      <c r="FT49" s="875">
        <v>25.891404053854124</v>
      </c>
      <c r="FU49" s="690">
        <v>4</v>
      </c>
      <c r="FV49" s="735">
        <v>14.778143126316177</v>
      </c>
      <c r="FW49" s="51">
        <v>3</v>
      </c>
      <c r="FX49" s="49">
        <v>8.7143438099111137</v>
      </c>
      <c r="FY49" s="51">
        <v>3</v>
      </c>
      <c r="FZ49" s="49">
        <v>8.7075145850869298</v>
      </c>
      <c r="GA49" s="51">
        <v>3</v>
      </c>
      <c r="GB49" s="49">
        <v>9.0514120202751638</v>
      </c>
      <c r="GC49" s="51">
        <v>9</v>
      </c>
      <c r="GD49" s="49">
        <v>27.217467565851152</v>
      </c>
      <c r="GE49" s="51">
        <v>9</v>
      </c>
      <c r="GF49" s="49">
        <v>27.25703382900754</v>
      </c>
      <c r="GG49" s="746">
        <v>14</v>
      </c>
      <c r="GH49" s="884">
        <v>42.638728147651825</v>
      </c>
      <c r="GI49" s="897">
        <v>7</v>
      </c>
      <c r="GJ49" s="1058">
        <v>21.40345512918514</v>
      </c>
      <c r="GK49" s="746">
        <v>7</v>
      </c>
      <c r="GL49" s="1071">
        <v>21.397893835878154</v>
      </c>
    </row>
    <row r="50" spans="1:194" s="50" customFormat="1" ht="20.100000000000001" customHeight="1">
      <c r="A50" s="478" t="s">
        <v>343</v>
      </c>
      <c r="B50" s="232"/>
      <c r="C50" s="707">
        <v>34</v>
      </c>
      <c r="D50" s="49">
        <v>4.4856656595907491</v>
      </c>
      <c r="E50" s="233">
        <v>50</v>
      </c>
      <c r="F50" s="49">
        <v>6.5961755374234023</v>
      </c>
      <c r="G50" s="233">
        <v>37</v>
      </c>
      <c r="H50" s="49">
        <v>4.9861869146283944</v>
      </c>
      <c r="I50" s="233">
        <v>50</v>
      </c>
      <c r="J50" s="49">
        <v>6.7471739461926372</v>
      </c>
      <c r="K50" s="233">
        <v>58</v>
      </c>
      <c r="L50" s="49">
        <v>7.8284014404258651</v>
      </c>
      <c r="M50" s="690">
        <v>49</v>
      </c>
      <c r="N50" s="49">
        <v>6.6045746788694046</v>
      </c>
      <c r="O50" s="690">
        <v>50</v>
      </c>
      <c r="P50" s="49">
        <v>6.7678688657728561</v>
      </c>
      <c r="Q50" s="690">
        <v>45</v>
      </c>
      <c r="R50" s="708">
        <v>6.0991353459124609</v>
      </c>
      <c r="S50" s="51">
        <v>7</v>
      </c>
      <c r="T50" s="49">
        <v>2.7857148542275212</v>
      </c>
      <c r="U50" s="51">
        <v>18</v>
      </c>
      <c r="V50" s="49">
        <v>7.1525357726129402</v>
      </c>
      <c r="W50" s="51">
        <v>8</v>
      </c>
      <c r="X50" s="49">
        <v>3.2827516023931258</v>
      </c>
      <c r="Y50" s="233">
        <v>9</v>
      </c>
      <c r="Z50" s="49">
        <v>3.7000949691042071</v>
      </c>
      <c r="AA50" s="233">
        <v>14</v>
      </c>
      <c r="AB50" s="49">
        <v>5.7590890766534759</v>
      </c>
      <c r="AC50" s="51">
        <v>12</v>
      </c>
      <c r="AD50" s="49">
        <v>4.902962206332993</v>
      </c>
      <c r="AE50" s="690">
        <v>10</v>
      </c>
      <c r="AF50" s="49">
        <v>4.1185143694966353</v>
      </c>
      <c r="AG50" s="51">
        <v>5</v>
      </c>
      <c r="AH50" s="708">
        <v>2.0635362821266807</v>
      </c>
      <c r="AI50" s="724">
        <v>7</v>
      </c>
      <c r="AJ50" s="49">
        <v>10.633449794926326</v>
      </c>
      <c r="AK50" s="51">
        <v>4</v>
      </c>
      <c r="AL50" s="49">
        <v>6.0916179337231968</v>
      </c>
      <c r="AM50" s="51">
        <v>4</v>
      </c>
      <c r="AN50" s="49">
        <v>6.0562932457189573</v>
      </c>
      <c r="AO50" s="233">
        <v>4</v>
      </c>
      <c r="AP50" s="49">
        <v>6.0113313596128704</v>
      </c>
      <c r="AQ50" s="233">
        <v>14</v>
      </c>
      <c r="AR50" s="49">
        <v>20.876515411341913</v>
      </c>
      <c r="AS50" s="49">
        <v>8</v>
      </c>
      <c r="AT50" s="49">
        <v>11.918418425874886</v>
      </c>
      <c r="AU50" s="690">
        <v>6</v>
      </c>
      <c r="AV50" s="49">
        <v>8.9002284391966064</v>
      </c>
      <c r="AW50" s="51">
        <v>2</v>
      </c>
      <c r="AX50" s="708">
        <v>2.961164329814483</v>
      </c>
      <c r="AY50" s="724">
        <v>1</v>
      </c>
      <c r="AZ50" s="49">
        <v>1.1665752849360134</v>
      </c>
      <c r="BA50" s="51">
        <v>6</v>
      </c>
      <c r="BB50" s="49">
        <v>6.9943112934813021</v>
      </c>
      <c r="BC50" s="51">
        <v>1</v>
      </c>
      <c r="BD50" s="49">
        <v>1.1942722701921584</v>
      </c>
      <c r="BE50" s="51">
        <v>7</v>
      </c>
      <c r="BF50" s="49">
        <v>8.408509411524463</v>
      </c>
      <c r="BG50" s="51">
        <v>8</v>
      </c>
      <c r="BH50" s="49">
        <v>9.6360000963600019</v>
      </c>
      <c r="BI50" s="51">
        <v>9</v>
      </c>
      <c r="BJ50" s="49">
        <v>1.0885999395222254</v>
      </c>
      <c r="BK50" s="690">
        <v>7</v>
      </c>
      <c r="BL50" s="49">
        <v>8.5039178764502221</v>
      </c>
      <c r="BM50" s="51">
        <v>5</v>
      </c>
      <c r="BN50" s="708">
        <v>6.0841683854442357</v>
      </c>
      <c r="BO50" s="724">
        <v>6</v>
      </c>
      <c r="BP50" s="49">
        <v>6.589858208217553</v>
      </c>
      <c r="BQ50" s="51">
        <v>2</v>
      </c>
      <c r="BR50" s="49">
        <v>2.1996876443545017</v>
      </c>
      <c r="BS50" s="51">
        <v>2</v>
      </c>
      <c r="BT50" s="49">
        <v>2.2410219059891312</v>
      </c>
      <c r="BU50" s="51">
        <v>3</v>
      </c>
      <c r="BV50" s="49">
        <v>3.3618342167486581</v>
      </c>
      <c r="BW50" s="51">
        <v>2</v>
      </c>
      <c r="BX50" s="49">
        <v>2.23929059274022</v>
      </c>
      <c r="BY50" s="51">
        <v>3</v>
      </c>
      <c r="BZ50" s="49">
        <v>3.3563429287448394</v>
      </c>
      <c r="CA50" s="690">
        <v>2</v>
      </c>
      <c r="CB50" s="49">
        <v>2.2414237523675036</v>
      </c>
      <c r="CC50" s="51">
        <v>3</v>
      </c>
      <c r="CD50" s="708">
        <v>3.3666821908123246</v>
      </c>
      <c r="CE50" s="724">
        <v>2</v>
      </c>
      <c r="CF50" s="49">
        <v>4.0089801154586278</v>
      </c>
      <c r="CG50" s="51">
        <v>5</v>
      </c>
      <c r="CH50" s="49">
        <v>10.020040080160321</v>
      </c>
      <c r="CI50" s="51">
        <v>4</v>
      </c>
      <c r="CJ50" s="489">
        <v>8.1058625651002085</v>
      </c>
      <c r="CK50" s="51">
        <v>2</v>
      </c>
      <c r="CL50" s="49">
        <v>4.0668591646671279</v>
      </c>
      <c r="CM50" s="51">
        <v>1</v>
      </c>
      <c r="CN50" s="49">
        <v>2.0396508117810228</v>
      </c>
      <c r="CO50" s="51">
        <v>1</v>
      </c>
      <c r="CP50" s="49">
        <v>2.0427339951791477</v>
      </c>
      <c r="CQ50" s="51">
        <v>4</v>
      </c>
      <c r="CR50" s="49">
        <v>8.2128777923784497</v>
      </c>
      <c r="CS50" s="51">
        <v>1</v>
      </c>
      <c r="CT50" s="708">
        <v>2.0578037061044747</v>
      </c>
      <c r="CU50" s="724">
        <v>4</v>
      </c>
      <c r="CV50" s="49">
        <v>5.1674245556014879</v>
      </c>
      <c r="CW50" s="51">
        <v>2</v>
      </c>
      <c r="CX50" s="49">
        <v>2.5799127989473956</v>
      </c>
      <c r="CY50" s="51">
        <v>8</v>
      </c>
      <c r="CZ50" s="49">
        <v>10.652605227766015</v>
      </c>
      <c r="DA50" s="51">
        <v>9</v>
      </c>
      <c r="DB50" s="49">
        <v>12.055293613373339</v>
      </c>
      <c r="DC50" s="51">
        <v>9</v>
      </c>
      <c r="DD50" s="49">
        <v>12.126765118033846</v>
      </c>
      <c r="DE50" s="51">
        <v>1</v>
      </c>
      <c r="DF50" s="49">
        <v>1.3550319110015041</v>
      </c>
      <c r="DG50" s="690">
        <v>6</v>
      </c>
      <c r="DH50" s="875">
        <v>8.1871025843953831</v>
      </c>
      <c r="DI50" s="690">
        <v>4</v>
      </c>
      <c r="DJ50" s="735">
        <v>5.4785139530902249</v>
      </c>
      <c r="DK50" s="724">
        <v>4</v>
      </c>
      <c r="DL50" s="49">
        <v>13.682230203523174</v>
      </c>
      <c r="DM50" s="51">
        <v>1</v>
      </c>
      <c r="DN50" s="49">
        <v>3.4308848251964181</v>
      </c>
      <c r="DO50" s="51">
        <v>0</v>
      </c>
      <c r="DP50" s="49">
        <v>0</v>
      </c>
      <c r="DQ50" s="51">
        <v>1</v>
      </c>
      <c r="DR50" s="49">
        <v>3.4232507188826511</v>
      </c>
      <c r="DS50" s="51">
        <v>2</v>
      </c>
      <c r="DT50" s="49">
        <v>6.8020270040472059</v>
      </c>
      <c r="DU50" s="51">
        <v>1</v>
      </c>
      <c r="DV50" s="49">
        <v>3.3948940793047253</v>
      </c>
      <c r="DW50" s="690">
        <v>1</v>
      </c>
      <c r="DX50" s="875">
        <v>3.38443835245541</v>
      </c>
      <c r="DY50" s="690">
        <v>3</v>
      </c>
      <c r="DZ50" s="735">
        <v>10.144559979710881</v>
      </c>
      <c r="EA50" s="724">
        <v>1</v>
      </c>
      <c r="EB50" s="49">
        <v>4.6065966463976418</v>
      </c>
      <c r="EC50" s="51">
        <v>2</v>
      </c>
      <c r="ED50" s="49">
        <v>9.2170146089681548</v>
      </c>
      <c r="EE50" s="51">
        <v>2</v>
      </c>
      <c r="EF50" s="49">
        <v>9.2554028414086726</v>
      </c>
      <c r="EG50" s="51">
        <v>3</v>
      </c>
      <c r="EH50" s="49">
        <v>13.897896784953211</v>
      </c>
      <c r="EI50" s="51">
        <v>2</v>
      </c>
      <c r="EJ50" s="49">
        <v>9.2971364819635554</v>
      </c>
      <c r="EK50" s="51">
        <v>3</v>
      </c>
      <c r="EL50" s="875">
        <v>13.904338153503893</v>
      </c>
      <c r="EM50" s="690">
        <v>2</v>
      </c>
      <c r="EN50" s="875">
        <v>9.3296636656248531</v>
      </c>
      <c r="EO50" s="690">
        <v>8</v>
      </c>
      <c r="EP50" s="735">
        <v>37.400654511453951</v>
      </c>
      <c r="EQ50" s="724">
        <v>0</v>
      </c>
      <c r="ER50" s="49">
        <v>0</v>
      </c>
      <c r="ES50" s="51">
        <v>1</v>
      </c>
      <c r="ET50" s="49">
        <v>4.0647101861637269</v>
      </c>
      <c r="EU50" s="51">
        <v>1</v>
      </c>
      <c r="EV50" s="49">
        <v>4.120652711389484</v>
      </c>
      <c r="EW50" s="51">
        <v>4</v>
      </c>
      <c r="EX50" s="49">
        <v>16.469716309136576</v>
      </c>
      <c r="EY50" s="51">
        <v>2</v>
      </c>
      <c r="EZ50" s="49">
        <v>8.2186151633449764</v>
      </c>
      <c r="FA50" s="51">
        <v>5</v>
      </c>
      <c r="FB50" s="49">
        <v>20.52208175997373</v>
      </c>
      <c r="FC50" s="690">
        <v>3</v>
      </c>
      <c r="FD50" s="875">
        <v>12.342631449024932</v>
      </c>
      <c r="FE50" s="690">
        <v>4</v>
      </c>
      <c r="FF50" s="735">
        <v>16.443311682972951</v>
      </c>
      <c r="FG50" s="707">
        <v>0</v>
      </c>
      <c r="FH50" s="49">
        <v>0</v>
      </c>
      <c r="FI50" s="51">
        <v>3</v>
      </c>
      <c r="FJ50" s="49">
        <v>11.23553424965357</v>
      </c>
      <c r="FK50" s="51">
        <v>3</v>
      </c>
      <c r="FL50" s="49">
        <v>11.23553424965357</v>
      </c>
      <c r="FM50" s="51">
        <v>4</v>
      </c>
      <c r="FN50" s="49">
        <v>14.924816238200068</v>
      </c>
      <c r="FO50" s="51">
        <v>3</v>
      </c>
      <c r="FP50" s="49">
        <v>11.157393632847366</v>
      </c>
      <c r="FQ50" s="51">
        <v>3</v>
      </c>
      <c r="FR50" s="49">
        <v>11.112757445547489</v>
      </c>
      <c r="FS50" s="690">
        <v>6</v>
      </c>
      <c r="FT50" s="875">
        <v>22.192632046160675</v>
      </c>
      <c r="FU50" s="690">
        <v>5</v>
      </c>
      <c r="FV50" s="735">
        <v>18.472678907895222</v>
      </c>
      <c r="FW50" s="51">
        <v>2</v>
      </c>
      <c r="FX50" s="49">
        <v>5.8095625399407425</v>
      </c>
      <c r="FY50" s="51">
        <v>6</v>
      </c>
      <c r="FZ50" s="49">
        <v>17.41502917017386</v>
      </c>
      <c r="GA50" s="51">
        <v>4</v>
      </c>
      <c r="GB50" s="49">
        <v>12.068549360366884</v>
      </c>
      <c r="GC50" s="51">
        <v>4</v>
      </c>
      <c r="GD50" s="49">
        <v>12.096652251489401</v>
      </c>
      <c r="GE50" s="51">
        <v>1</v>
      </c>
      <c r="GF50" s="49">
        <v>3.0285593143341711</v>
      </c>
      <c r="GG50" s="746">
        <v>3</v>
      </c>
      <c r="GH50" s="884">
        <v>9.1368703173539636</v>
      </c>
      <c r="GI50" s="897">
        <v>3</v>
      </c>
      <c r="GJ50" s="1058">
        <v>9.172909341079345</v>
      </c>
      <c r="GK50" s="746">
        <v>5</v>
      </c>
      <c r="GL50" s="1071">
        <v>15.28420988277011</v>
      </c>
    </row>
    <row r="51" spans="1:194" s="422" customFormat="1" ht="20.100000000000001" customHeight="1">
      <c r="A51" s="412" t="s">
        <v>306</v>
      </c>
      <c r="B51" s="418"/>
      <c r="C51" s="709">
        <v>133</v>
      </c>
      <c r="D51" s="420">
        <v>17.546868609575576</v>
      </c>
      <c r="E51" s="421">
        <v>172</v>
      </c>
      <c r="F51" s="420">
        <v>22.690843848736503</v>
      </c>
      <c r="G51" s="421">
        <v>161</v>
      </c>
      <c r="H51" s="420">
        <v>21.69665116905869</v>
      </c>
      <c r="I51" s="421">
        <v>116</v>
      </c>
      <c r="J51" s="420">
        <v>15.653443555166918</v>
      </c>
      <c r="K51" s="421">
        <v>107</v>
      </c>
      <c r="L51" s="420">
        <v>14.442050933199441</v>
      </c>
      <c r="M51" s="691">
        <v>132</v>
      </c>
      <c r="N51" s="420">
        <v>17.791915461444113</v>
      </c>
      <c r="O51" s="691">
        <v>120</v>
      </c>
      <c r="P51" s="420">
        <v>16.242885277854857</v>
      </c>
      <c r="Q51" s="691">
        <v>119</v>
      </c>
      <c r="R51" s="710">
        <v>16.128824581412953</v>
      </c>
      <c r="S51" s="419">
        <v>38</v>
      </c>
      <c r="T51" s="420">
        <v>15.122452065806543</v>
      </c>
      <c r="U51" s="419">
        <v>55</v>
      </c>
      <c r="V51" s="420">
        <v>21.854970416317318</v>
      </c>
      <c r="W51" s="419">
        <v>53</v>
      </c>
      <c r="X51" s="420">
        <v>21.74822936585446</v>
      </c>
      <c r="Y51" s="421">
        <v>53</v>
      </c>
      <c r="Z51" s="420">
        <v>21.78944815139144</v>
      </c>
      <c r="AA51" s="421">
        <v>51</v>
      </c>
      <c r="AB51" s="420">
        <v>20.979538779237661</v>
      </c>
      <c r="AC51" s="419">
        <v>35</v>
      </c>
      <c r="AD51" s="420">
        <v>14.300306435137896</v>
      </c>
      <c r="AE51" s="691">
        <v>38</v>
      </c>
      <c r="AF51" s="420">
        <v>15.650354604087214</v>
      </c>
      <c r="AG51" s="419">
        <v>47</v>
      </c>
      <c r="AH51" s="710">
        <v>19.397241051990797</v>
      </c>
      <c r="AI51" s="725">
        <v>12</v>
      </c>
      <c r="AJ51" s="420">
        <v>18.228771077016557</v>
      </c>
      <c r="AK51" s="419">
        <v>21</v>
      </c>
      <c r="AL51" s="420">
        <v>31.980994152046783</v>
      </c>
      <c r="AM51" s="419">
        <v>12</v>
      </c>
      <c r="AN51" s="420">
        <v>18.168879737156875</v>
      </c>
      <c r="AO51" s="421">
        <v>7</v>
      </c>
      <c r="AP51" s="420">
        <v>10.519829879322524</v>
      </c>
      <c r="AQ51" s="421">
        <v>7</v>
      </c>
      <c r="AR51" s="420">
        <v>10.438257705670956</v>
      </c>
      <c r="AS51" s="420">
        <v>11</v>
      </c>
      <c r="AT51" s="420">
        <v>16.387825335577968</v>
      </c>
      <c r="AU51" s="691">
        <v>11</v>
      </c>
      <c r="AV51" s="420">
        <v>16.317085471860445</v>
      </c>
      <c r="AW51" s="419">
        <v>4</v>
      </c>
      <c r="AX51" s="710">
        <v>5.9223286596289659</v>
      </c>
      <c r="AY51" s="725">
        <v>17</v>
      </c>
      <c r="AZ51" s="420">
        <v>19.831779843912226</v>
      </c>
      <c r="BA51" s="419">
        <v>20</v>
      </c>
      <c r="BB51" s="420">
        <v>23.314370978271008</v>
      </c>
      <c r="BC51" s="419">
        <v>16</v>
      </c>
      <c r="BD51" s="420">
        <v>19.108356323074535</v>
      </c>
      <c r="BE51" s="419">
        <v>8</v>
      </c>
      <c r="BF51" s="420">
        <v>9.6097250417422426</v>
      </c>
      <c r="BG51" s="419">
        <v>8</v>
      </c>
      <c r="BH51" s="420">
        <v>9.6360000963600019</v>
      </c>
      <c r="BI51" s="419">
        <v>28</v>
      </c>
      <c r="BJ51" s="420">
        <v>3.38675536740248</v>
      </c>
      <c r="BK51" s="691">
        <v>12</v>
      </c>
      <c r="BL51" s="420">
        <v>14.578144931057523</v>
      </c>
      <c r="BM51" s="419">
        <v>15</v>
      </c>
      <c r="BN51" s="710">
        <v>18.252505156332706</v>
      </c>
      <c r="BO51" s="725">
        <v>9</v>
      </c>
      <c r="BP51" s="420">
        <v>9.8847873123263295</v>
      </c>
      <c r="BQ51" s="419">
        <v>14</v>
      </c>
      <c r="BR51" s="420">
        <v>15.397813510481512</v>
      </c>
      <c r="BS51" s="419">
        <v>17</v>
      </c>
      <c r="BT51" s="420">
        <v>19.048686200907614</v>
      </c>
      <c r="BU51" s="419">
        <v>12</v>
      </c>
      <c r="BV51" s="420">
        <v>13.447336866994632</v>
      </c>
      <c r="BW51" s="419">
        <v>7</v>
      </c>
      <c r="BX51" s="420">
        <v>7.8375170745907692</v>
      </c>
      <c r="BY51" s="419">
        <v>14</v>
      </c>
      <c r="BZ51" s="420">
        <v>15.662933667475917</v>
      </c>
      <c r="CA51" s="691">
        <v>34</v>
      </c>
      <c r="CB51" s="420">
        <v>38.104203790247567</v>
      </c>
      <c r="CC51" s="419">
        <v>29</v>
      </c>
      <c r="CD51" s="710">
        <v>32.544594511185799</v>
      </c>
      <c r="CE51" s="725">
        <v>9</v>
      </c>
      <c r="CF51" s="420">
        <v>18.040410519563824</v>
      </c>
      <c r="CG51" s="419">
        <v>21</v>
      </c>
      <c r="CH51" s="420">
        <v>42.084168336673343</v>
      </c>
      <c r="CI51" s="419">
        <v>13</v>
      </c>
      <c r="CJ51" s="490">
        <v>26.34405333657568</v>
      </c>
      <c r="CK51" s="419">
        <v>3</v>
      </c>
      <c r="CL51" s="420">
        <v>6.1002887470006915</v>
      </c>
      <c r="CM51" s="419">
        <v>2</v>
      </c>
      <c r="CN51" s="420">
        <v>4.0793016235620456</v>
      </c>
      <c r="CO51" s="419">
        <v>2</v>
      </c>
      <c r="CP51" s="420">
        <v>4.0854679903582953</v>
      </c>
      <c r="CQ51" s="419">
        <v>2</v>
      </c>
      <c r="CR51" s="420">
        <v>4.1064388961892249</v>
      </c>
      <c r="CS51" s="419">
        <v>4</v>
      </c>
      <c r="CT51" s="710">
        <v>8.2312148244178989</v>
      </c>
      <c r="CU51" s="725">
        <v>28</v>
      </c>
      <c r="CV51" s="420">
        <v>36.171971889210418</v>
      </c>
      <c r="CW51" s="419">
        <v>17</v>
      </c>
      <c r="CX51" s="420">
        <v>21.929258791052863</v>
      </c>
      <c r="CY51" s="419">
        <v>22</v>
      </c>
      <c r="CZ51" s="420">
        <v>29.294664376356543</v>
      </c>
      <c r="DA51" s="419">
        <v>10</v>
      </c>
      <c r="DB51" s="420">
        <v>13.394770681525932</v>
      </c>
      <c r="DC51" s="419">
        <v>9</v>
      </c>
      <c r="DD51" s="420">
        <v>12.126765118033846</v>
      </c>
      <c r="DE51" s="419">
        <v>16</v>
      </c>
      <c r="DF51" s="420">
        <v>21.680510576024066</v>
      </c>
      <c r="DG51" s="691">
        <v>6</v>
      </c>
      <c r="DH51" s="876">
        <v>8.1871025843953831</v>
      </c>
      <c r="DI51" s="691">
        <v>3</v>
      </c>
      <c r="DJ51" s="736">
        <v>4.1088854648176678</v>
      </c>
      <c r="DK51" s="725">
        <v>2</v>
      </c>
      <c r="DL51" s="420">
        <v>6.841115101761587</v>
      </c>
      <c r="DM51" s="419">
        <v>1</v>
      </c>
      <c r="DN51" s="420">
        <v>3.4308848251964181</v>
      </c>
      <c r="DO51" s="419">
        <v>2</v>
      </c>
      <c r="DP51" s="420">
        <v>6.8589457800336087</v>
      </c>
      <c r="DQ51" s="419">
        <v>2</v>
      </c>
      <c r="DR51" s="420">
        <v>6.8465014377653022</v>
      </c>
      <c r="DS51" s="419">
        <v>1</v>
      </c>
      <c r="DT51" s="420">
        <v>3.401013502023603</v>
      </c>
      <c r="DU51" s="419">
        <v>1</v>
      </c>
      <c r="DV51" s="420">
        <v>3.3948940793047253</v>
      </c>
      <c r="DW51" s="691">
        <v>5</v>
      </c>
      <c r="DX51" s="876">
        <v>16.922191762277048</v>
      </c>
      <c r="DY51" s="691">
        <v>3</v>
      </c>
      <c r="DZ51" s="736">
        <v>10.144559979710881</v>
      </c>
      <c r="EA51" s="725">
        <v>8</v>
      </c>
      <c r="EB51" s="420">
        <v>36.852773171181134</v>
      </c>
      <c r="EC51" s="419">
        <v>14</v>
      </c>
      <c r="ED51" s="420">
        <v>64.519102262777082</v>
      </c>
      <c r="EE51" s="419">
        <v>10</v>
      </c>
      <c r="EF51" s="420">
        <v>46.277014207043365</v>
      </c>
      <c r="EG51" s="419">
        <v>6</v>
      </c>
      <c r="EH51" s="420">
        <v>27.795793569906422</v>
      </c>
      <c r="EI51" s="419">
        <v>5</v>
      </c>
      <c r="EJ51" s="420">
        <v>23.242841204908888</v>
      </c>
      <c r="EK51" s="419">
        <v>9</v>
      </c>
      <c r="EL51" s="876">
        <v>41.71301446051168</v>
      </c>
      <c r="EM51" s="691">
        <v>3</v>
      </c>
      <c r="EN51" s="876">
        <v>13.99449549843728</v>
      </c>
      <c r="EO51" s="691"/>
      <c r="EP51" s="736">
        <v>0</v>
      </c>
      <c r="EQ51" s="725">
        <v>2</v>
      </c>
      <c r="ER51" s="420">
        <v>8.1063553826199737</v>
      </c>
      <c r="ES51" s="419">
        <v>2</v>
      </c>
      <c r="ET51" s="420">
        <v>8.1294203723274538</v>
      </c>
      <c r="EU51" s="419">
        <v>1</v>
      </c>
      <c r="EV51" s="420">
        <v>4.120652711389484</v>
      </c>
      <c r="EW51" s="419">
        <v>4</v>
      </c>
      <c r="EX51" s="420">
        <v>16.469716309136576</v>
      </c>
      <c r="EY51" s="419">
        <v>2</v>
      </c>
      <c r="EZ51" s="420">
        <v>8.2186151633449764</v>
      </c>
      <c r="FA51" s="419">
        <v>4</v>
      </c>
      <c r="FB51" s="420">
        <v>16.417665407978983</v>
      </c>
      <c r="FC51" s="691">
        <v>4</v>
      </c>
      <c r="FD51" s="876">
        <v>16.456841932033242</v>
      </c>
      <c r="FE51" s="691">
        <v>5</v>
      </c>
      <c r="FF51" s="736">
        <v>20.554139603716187</v>
      </c>
      <c r="FG51" s="709">
        <v>2</v>
      </c>
      <c r="FH51" s="420">
        <v>7.4763560240738665</v>
      </c>
      <c r="FI51" s="419">
        <v>2</v>
      </c>
      <c r="FJ51" s="420">
        <v>7.4903561664357143</v>
      </c>
      <c r="FK51" s="419">
        <v>6</v>
      </c>
      <c r="FL51" s="420">
        <v>22.47106849930714</v>
      </c>
      <c r="FM51" s="419">
        <v>6</v>
      </c>
      <c r="FN51" s="420">
        <v>22.387224357300102</v>
      </c>
      <c r="FO51" s="419">
        <v>6</v>
      </c>
      <c r="FP51" s="420">
        <v>22.314787265694733</v>
      </c>
      <c r="FQ51" s="419">
        <v>6</v>
      </c>
      <c r="FR51" s="420">
        <v>22.225514891094978</v>
      </c>
      <c r="FS51" s="691">
        <v>0</v>
      </c>
      <c r="FT51" s="876">
        <v>0</v>
      </c>
      <c r="FU51" s="691">
        <v>3</v>
      </c>
      <c r="FV51" s="736">
        <v>11.083607344737134</v>
      </c>
      <c r="FW51" s="419">
        <v>6</v>
      </c>
      <c r="FX51" s="420">
        <v>17.428687619822227</v>
      </c>
      <c r="FY51" s="419">
        <v>5</v>
      </c>
      <c r="FZ51" s="420">
        <v>14.512524308478216</v>
      </c>
      <c r="GA51" s="419">
        <v>9</v>
      </c>
      <c r="GB51" s="420">
        <v>27.15423606082549</v>
      </c>
      <c r="GC51" s="419">
        <v>5</v>
      </c>
      <c r="GD51" s="420">
        <v>15.120815314361751</v>
      </c>
      <c r="GE51" s="419">
        <v>9</v>
      </c>
      <c r="GF51" s="420">
        <v>27.25703382900754</v>
      </c>
      <c r="GG51" s="747">
        <v>6</v>
      </c>
      <c r="GH51" s="885">
        <v>18.273740634707927</v>
      </c>
      <c r="GI51" s="898">
        <v>5</v>
      </c>
      <c r="GJ51" s="1059">
        <v>15.288182235132243</v>
      </c>
      <c r="GK51" s="747">
        <v>6</v>
      </c>
      <c r="GL51" s="1073">
        <v>18.341051859324132</v>
      </c>
    </row>
    <row r="52" spans="1:194" s="50" customFormat="1" ht="20.100000000000001" customHeight="1">
      <c r="A52" s="425" t="s">
        <v>344</v>
      </c>
      <c r="B52" s="238" t="s">
        <v>158</v>
      </c>
      <c r="C52" s="707">
        <v>112</v>
      </c>
      <c r="D52" s="49">
        <v>14.776310408063644</v>
      </c>
      <c r="E52" s="233">
        <v>139</v>
      </c>
      <c r="F52" s="49">
        <v>18.337367994037056</v>
      </c>
      <c r="G52" s="233">
        <v>137</v>
      </c>
      <c r="H52" s="49">
        <v>18.462367764975404</v>
      </c>
      <c r="I52" s="233">
        <v>87</v>
      </c>
      <c r="J52" s="49">
        <v>11.740082666375189</v>
      </c>
      <c r="K52" s="233">
        <v>87</v>
      </c>
      <c r="L52" s="49">
        <v>11.742602160638798</v>
      </c>
      <c r="M52" s="690">
        <v>112</v>
      </c>
      <c r="N52" s="49">
        <v>15.096170694558641</v>
      </c>
      <c r="O52" s="690">
        <v>99</v>
      </c>
      <c r="P52" s="49">
        <v>13.400380354230258</v>
      </c>
      <c r="Q52" s="690">
        <v>97</v>
      </c>
      <c r="R52" s="708">
        <v>13.147025078966861</v>
      </c>
      <c r="S52" s="51">
        <v>31</v>
      </c>
      <c r="T52" s="49">
        <v>12.336737211579022</v>
      </c>
      <c r="U52" s="51">
        <v>47</v>
      </c>
      <c r="V52" s="49">
        <v>18.676065628489344</v>
      </c>
      <c r="W52" s="51">
        <v>45</v>
      </c>
      <c r="X52" s="49">
        <v>18.465477763461333</v>
      </c>
      <c r="Y52" s="233">
        <v>46</v>
      </c>
      <c r="Z52" s="49">
        <v>18.911596508754837</v>
      </c>
      <c r="AA52" s="233">
        <v>44</v>
      </c>
      <c r="AB52" s="49">
        <v>18.099994240910924</v>
      </c>
      <c r="AC52" s="51">
        <v>27</v>
      </c>
      <c r="AD52" s="49">
        <v>11.031664964249234</v>
      </c>
      <c r="AE52" s="690">
        <v>33</v>
      </c>
      <c r="AF52" s="49">
        <v>13.591097419338896</v>
      </c>
      <c r="AG52" s="51">
        <v>39</v>
      </c>
      <c r="AH52" s="708">
        <v>16.09558300058811</v>
      </c>
      <c r="AI52" s="724">
        <v>10</v>
      </c>
      <c r="AJ52" s="49">
        <v>15.190642564180465</v>
      </c>
      <c r="AK52" s="51">
        <v>20</v>
      </c>
      <c r="AL52" s="49">
        <v>30.458089668615983</v>
      </c>
      <c r="AM52" s="51">
        <v>10</v>
      </c>
      <c r="AN52" s="49">
        <v>15.140733114297394</v>
      </c>
      <c r="AO52" s="233">
        <v>4</v>
      </c>
      <c r="AP52" s="49">
        <v>6.0113313596128704</v>
      </c>
      <c r="AQ52" s="233">
        <v>5</v>
      </c>
      <c r="AR52" s="49">
        <v>7.4558983611935403</v>
      </c>
      <c r="AS52" s="49">
        <v>9</v>
      </c>
      <c r="AT52" s="49">
        <v>13.408220729109246</v>
      </c>
      <c r="AU52" s="690">
        <v>7</v>
      </c>
      <c r="AV52" s="49">
        <v>10.383599845729375</v>
      </c>
      <c r="AW52" s="51">
        <v>2</v>
      </c>
      <c r="AX52" s="708">
        <v>2.961164329814483</v>
      </c>
      <c r="AY52" s="724">
        <v>11</v>
      </c>
      <c r="AZ52" s="49">
        <v>12.832328134296146</v>
      </c>
      <c r="BA52" s="51">
        <v>13</v>
      </c>
      <c r="BB52" s="49">
        <v>15.154341135876154</v>
      </c>
      <c r="BC52" s="51">
        <v>16</v>
      </c>
      <c r="BD52" s="49">
        <v>19.108356323074535</v>
      </c>
      <c r="BE52" s="51">
        <v>6</v>
      </c>
      <c r="BF52" s="49">
        <v>7.2072937813066824</v>
      </c>
      <c r="BG52" s="51">
        <v>5</v>
      </c>
      <c r="BH52" s="49">
        <v>6.022500060225001</v>
      </c>
      <c r="BI52" s="51">
        <v>25</v>
      </c>
      <c r="BJ52" s="49">
        <v>3.0238887208950711</v>
      </c>
      <c r="BK52" s="690">
        <v>10</v>
      </c>
      <c r="BL52" s="49">
        <v>12.148454109214603</v>
      </c>
      <c r="BM52" s="51">
        <v>14</v>
      </c>
      <c r="BN52" s="708">
        <v>17.035671479243859</v>
      </c>
      <c r="BO52" s="724">
        <v>6</v>
      </c>
      <c r="BP52" s="49">
        <v>6.589858208217553</v>
      </c>
      <c r="BQ52" s="51">
        <v>9</v>
      </c>
      <c r="BR52" s="49">
        <v>9.8985943995952574</v>
      </c>
      <c r="BS52" s="51">
        <v>13</v>
      </c>
      <c r="BT52" s="49">
        <v>14.566642388929353</v>
      </c>
      <c r="BU52" s="51">
        <v>6</v>
      </c>
      <c r="BV52" s="49">
        <v>6.7236684334973162</v>
      </c>
      <c r="BW52" s="51">
        <v>4</v>
      </c>
      <c r="BX52" s="49">
        <v>4.47858118548044</v>
      </c>
      <c r="BY52" s="51">
        <v>14</v>
      </c>
      <c r="BZ52" s="49">
        <v>15.662933667475917</v>
      </c>
      <c r="CA52" s="690">
        <v>31</v>
      </c>
      <c r="CB52" s="49">
        <v>34.742068161696309</v>
      </c>
      <c r="CC52" s="51">
        <v>28</v>
      </c>
      <c r="CD52" s="708">
        <v>31.42236711424836</v>
      </c>
      <c r="CE52" s="724">
        <v>9</v>
      </c>
      <c r="CF52" s="49">
        <v>18.040410519563824</v>
      </c>
      <c r="CG52" s="51">
        <v>18</v>
      </c>
      <c r="CH52" s="49">
        <v>36.072144288577157</v>
      </c>
      <c r="CI52" s="51">
        <v>11</v>
      </c>
      <c r="CJ52" s="489">
        <v>22.291122054025575</v>
      </c>
      <c r="CK52" s="51">
        <v>1</v>
      </c>
      <c r="CL52" s="49">
        <v>2.033429582333564</v>
      </c>
      <c r="CM52" s="51">
        <v>1</v>
      </c>
      <c r="CN52" s="49">
        <v>2.0396508117810228</v>
      </c>
      <c r="CO52" s="51">
        <v>1</v>
      </c>
      <c r="CP52" s="49">
        <v>2.0427339951791477</v>
      </c>
      <c r="CQ52" s="51">
        <v>0</v>
      </c>
      <c r="CR52" s="49">
        <v>0</v>
      </c>
      <c r="CS52" s="51">
        <v>2</v>
      </c>
      <c r="CT52" s="708">
        <v>4.1156074122089494</v>
      </c>
      <c r="CU52" s="724">
        <v>28</v>
      </c>
      <c r="CV52" s="49">
        <v>36.171971889210418</v>
      </c>
      <c r="CW52" s="51">
        <v>12</v>
      </c>
      <c r="CX52" s="49">
        <v>15.479476793684373</v>
      </c>
      <c r="CY52" s="51">
        <v>20</v>
      </c>
      <c r="CZ52" s="49">
        <v>26.631513069415039</v>
      </c>
      <c r="DA52" s="51">
        <v>9</v>
      </c>
      <c r="DB52" s="49">
        <v>12.055293613373339</v>
      </c>
      <c r="DC52" s="51">
        <v>8</v>
      </c>
      <c r="DD52" s="49">
        <v>10.779346771585642</v>
      </c>
      <c r="DE52" s="51">
        <v>14</v>
      </c>
      <c r="DF52" s="49">
        <v>18.970446754021058</v>
      </c>
      <c r="DG52" s="690">
        <v>4</v>
      </c>
      <c r="DH52" s="875">
        <v>5.4580683895969218</v>
      </c>
      <c r="DI52" s="690">
        <v>1</v>
      </c>
      <c r="DJ52" s="735">
        <v>1.3696284882725562</v>
      </c>
      <c r="DK52" s="724">
        <v>2</v>
      </c>
      <c r="DL52" s="49">
        <v>6.841115101761587</v>
      </c>
      <c r="DM52" s="51">
        <v>1</v>
      </c>
      <c r="DN52" s="49">
        <v>3.4308848251964181</v>
      </c>
      <c r="DO52" s="51">
        <v>1</v>
      </c>
      <c r="DP52" s="49">
        <v>3.4294728900168043</v>
      </c>
      <c r="DQ52" s="51">
        <v>1</v>
      </c>
      <c r="DR52" s="49">
        <v>3.4232507188826511</v>
      </c>
      <c r="DS52" s="51">
        <v>0</v>
      </c>
      <c r="DT52" s="49">
        <v>0</v>
      </c>
      <c r="DU52" s="51">
        <v>1</v>
      </c>
      <c r="DV52" s="49">
        <v>3.3948940793047253</v>
      </c>
      <c r="DW52" s="690">
        <v>5</v>
      </c>
      <c r="DX52" s="875">
        <v>16.922191762277048</v>
      </c>
      <c r="DY52" s="690">
        <v>2</v>
      </c>
      <c r="DZ52" s="735">
        <v>6.7630399864739195</v>
      </c>
      <c r="EA52" s="724">
        <v>7</v>
      </c>
      <c r="EB52" s="49">
        <v>32.246176524783493</v>
      </c>
      <c r="EC52" s="51">
        <v>11</v>
      </c>
      <c r="ED52" s="49">
        <v>50.693580349324854</v>
      </c>
      <c r="EE52" s="51">
        <v>9</v>
      </c>
      <c r="EF52" s="49">
        <v>41.649312786339024</v>
      </c>
      <c r="EG52" s="51">
        <v>4</v>
      </c>
      <c r="EH52" s="49">
        <v>18.530529046604279</v>
      </c>
      <c r="EI52" s="51">
        <v>4</v>
      </c>
      <c r="EJ52" s="49">
        <v>18.594272963927111</v>
      </c>
      <c r="EK52" s="51">
        <v>8</v>
      </c>
      <c r="EL52" s="875">
        <v>37.07823507601038</v>
      </c>
      <c r="EM52" s="690">
        <v>3</v>
      </c>
      <c r="EN52" s="875">
        <v>13.99449549843728</v>
      </c>
      <c r="EO52" s="690"/>
      <c r="EP52" s="735">
        <v>0</v>
      </c>
      <c r="EQ52" s="724">
        <v>2</v>
      </c>
      <c r="ER52" s="49">
        <v>8.1063553826199737</v>
      </c>
      <c r="ES52" s="51">
        <v>2</v>
      </c>
      <c r="ET52" s="49">
        <v>8.1294203723274538</v>
      </c>
      <c r="EU52" s="51">
        <v>1</v>
      </c>
      <c r="EV52" s="49">
        <v>4.120652711389484</v>
      </c>
      <c r="EW52" s="51">
        <v>2</v>
      </c>
      <c r="EX52" s="49">
        <v>8.234858154568288</v>
      </c>
      <c r="EY52" s="51">
        <v>2</v>
      </c>
      <c r="EZ52" s="49">
        <v>8.2186151633449764</v>
      </c>
      <c r="FA52" s="51">
        <v>3</v>
      </c>
      <c r="FB52" s="49">
        <v>12.31324905598424</v>
      </c>
      <c r="FC52" s="690">
        <v>2</v>
      </c>
      <c r="FD52" s="875">
        <v>8.2284209660166212</v>
      </c>
      <c r="FE52" s="690">
        <v>2</v>
      </c>
      <c r="FF52" s="735">
        <v>8.2216558414864753</v>
      </c>
      <c r="FG52" s="707">
        <v>1</v>
      </c>
      <c r="FH52" s="49">
        <v>3.7381780120369332</v>
      </c>
      <c r="FI52" s="51">
        <v>1</v>
      </c>
      <c r="FJ52" s="49">
        <v>3.7451780832178572</v>
      </c>
      <c r="FK52" s="51">
        <v>4</v>
      </c>
      <c r="FL52" s="49">
        <v>14.980712332871429</v>
      </c>
      <c r="FM52" s="51">
        <v>5</v>
      </c>
      <c r="FN52" s="49">
        <v>18.656020297750082</v>
      </c>
      <c r="FO52" s="51">
        <v>6</v>
      </c>
      <c r="FP52" s="49">
        <v>22.314787265694733</v>
      </c>
      <c r="FQ52" s="51">
        <v>5</v>
      </c>
      <c r="FR52" s="49">
        <v>18.521262409245814</v>
      </c>
      <c r="FS52" s="690">
        <v>0</v>
      </c>
      <c r="FT52" s="875">
        <v>0</v>
      </c>
      <c r="FU52" s="690">
        <v>2</v>
      </c>
      <c r="FV52" s="735">
        <v>7.3890715631580886</v>
      </c>
      <c r="FW52" s="51">
        <v>5</v>
      </c>
      <c r="FX52" s="49">
        <v>14.523906349851856</v>
      </c>
      <c r="FY52" s="51">
        <v>5</v>
      </c>
      <c r="FZ52" s="49">
        <v>14.512524308478216</v>
      </c>
      <c r="GA52" s="51">
        <v>7</v>
      </c>
      <c r="GB52" s="49">
        <v>21.119961380642046</v>
      </c>
      <c r="GC52" s="51">
        <v>3</v>
      </c>
      <c r="GD52" s="49">
        <v>9.07248918861705</v>
      </c>
      <c r="GE52" s="51">
        <v>8</v>
      </c>
      <c r="GF52" s="49">
        <v>24.228474514673369</v>
      </c>
      <c r="GG52" s="746">
        <v>5</v>
      </c>
      <c r="GH52" s="884">
        <v>15.228117195589938</v>
      </c>
      <c r="GI52" s="897">
        <v>4</v>
      </c>
      <c r="GJ52" s="1058">
        <v>12.230545788105795</v>
      </c>
      <c r="GK52" s="746">
        <v>5</v>
      </c>
      <c r="GL52" s="1071">
        <v>15.28420988277011</v>
      </c>
    </row>
    <row r="53" spans="1:194" s="422" customFormat="1" ht="20.100000000000001" customHeight="1">
      <c r="A53" s="459" t="s">
        <v>305</v>
      </c>
      <c r="B53" s="418"/>
      <c r="C53" s="709">
        <v>221</v>
      </c>
      <c r="D53" s="420">
        <v>29.156826787339867</v>
      </c>
      <c r="E53" s="421">
        <v>483</v>
      </c>
      <c r="F53" s="420">
        <v>63.719055691510064</v>
      </c>
      <c r="G53" s="421">
        <v>151</v>
      </c>
      <c r="H53" s="420">
        <v>20.349033084023986</v>
      </c>
      <c r="I53" s="421">
        <v>131</v>
      </c>
      <c r="J53" s="420">
        <v>17.67759573902471</v>
      </c>
      <c r="K53" s="421">
        <v>270</v>
      </c>
      <c r="L53" s="420">
        <v>36.442558429568685</v>
      </c>
      <c r="M53" s="691">
        <v>359</v>
      </c>
      <c r="N53" s="420">
        <v>48.388618565594214</v>
      </c>
      <c r="O53" s="691">
        <v>318</v>
      </c>
      <c r="P53" s="420">
        <v>43.043645986315369</v>
      </c>
      <c r="Q53" s="691">
        <v>89</v>
      </c>
      <c r="R53" s="710">
        <v>12.062734350804645</v>
      </c>
      <c r="S53" s="419">
        <v>77</v>
      </c>
      <c r="T53" s="420">
        <v>30.642863396502733</v>
      </c>
      <c r="U53" s="419">
        <v>183</v>
      </c>
      <c r="V53" s="420">
        <v>72.717447021564894</v>
      </c>
      <c r="W53" s="419">
        <v>61</v>
      </c>
      <c r="X53" s="420">
        <v>25.030980968247587</v>
      </c>
      <c r="Y53" s="421">
        <v>63</v>
      </c>
      <c r="Z53" s="420">
        <v>25.90066478372945</v>
      </c>
      <c r="AA53" s="421">
        <v>131</v>
      </c>
      <c r="AB53" s="420">
        <v>53.888619217257521</v>
      </c>
      <c r="AC53" s="419">
        <v>219</v>
      </c>
      <c r="AD53" s="420">
        <v>89.479060265577118</v>
      </c>
      <c r="AE53" s="691">
        <v>227</v>
      </c>
      <c r="AF53" s="420">
        <v>93.490276187573613</v>
      </c>
      <c r="AG53" s="419">
        <v>38</v>
      </c>
      <c r="AH53" s="710">
        <v>15.682875744162773</v>
      </c>
      <c r="AI53" s="725">
        <v>31</v>
      </c>
      <c r="AJ53" s="420">
        <v>47.090991948959442</v>
      </c>
      <c r="AK53" s="419">
        <v>88</v>
      </c>
      <c r="AL53" s="420">
        <v>134.01559454191033</v>
      </c>
      <c r="AM53" s="419">
        <v>15</v>
      </c>
      <c r="AN53" s="420">
        <v>22.711099671446092</v>
      </c>
      <c r="AO53" s="421">
        <v>7</v>
      </c>
      <c r="AP53" s="420">
        <v>10.519829879322524</v>
      </c>
      <c r="AQ53" s="421">
        <v>6</v>
      </c>
      <c r="AR53" s="420">
        <v>8.9470780334322484</v>
      </c>
      <c r="AS53" s="420">
        <v>20</v>
      </c>
      <c r="AT53" s="420">
        <v>29.796046064687214</v>
      </c>
      <c r="AU53" s="691">
        <v>24</v>
      </c>
      <c r="AV53" s="420">
        <v>35.600913756786426</v>
      </c>
      <c r="AW53" s="419">
        <v>5</v>
      </c>
      <c r="AX53" s="710">
        <v>7.4029108245362076</v>
      </c>
      <c r="AY53" s="725">
        <v>67</v>
      </c>
      <c r="AZ53" s="420">
        <v>78.160544090712889</v>
      </c>
      <c r="BA53" s="419">
        <v>124</v>
      </c>
      <c r="BB53" s="420">
        <v>144.54910006528024</v>
      </c>
      <c r="BC53" s="419">
        <v>25</v>
      </c>
      <c r="BD53" s="420">
        <v>29.856806754803959</v>
      </c>
      <c r="BE53" s="419">
        <v>3</v>
      </c>
      <c r="BF53" s="420">
        <v>3.6036468906533412</v>
      </c>
      <c r="BG53" s="419">
        <v>11</v>
      </c>
      <c r="BH53" s="420">
        <v>13.249500132495003</v>
      </c>
      <c r="BI53" s="419">
        <v>8</v>
      </c>
      <c r="BJ53" s="420">
        <v>0.96764439068642272</v>
      </c>
      <c r="BK53" s="691">
        <v>10</v>
      </c>
      <c r="BL53" s="420">
        <v>12.148454109214603</v>
      </c>
      <c r="BM53" s="419">
        <v>12</v>
      </c>
      <c r="BN53" s="710">
        <v>14.602004125066165</v>
      </c>
      <c r="BO53" s="725">
        <v>6</v>
      </c>
      <c r="BP53" s="420">
        <v>6.589858208217553</v>
      </c>
      <c r="BQ53" s="419">
        <v>16</v>
      </c>
      <c r="BR53" s="420">
        <v>17.597501154836014</v>
      </c>
      <c r="BS53" s="419">
        <v>7</v>
      </c>
      <c r="BT53" s="420">
        <v>7.8435766709619585</v>
      </c>
      <c r="BU53" s="419">
        <v>12</v>
      </c>
      <c r="BV53" s="420">
        <v>13.447336866994632</v>
      </c>
      <c r="BW53" s="419">
        <v>31</v>
      </c>
      <c r="BX53" s="420">
        <v>34.709004187473411</v>
      </c>
      <c r="BY53" s="419">
        <v>63</v>
      </c>
      <c r="BZ53" s="420">
        <v>70.483201503641624</v>
      </c>
      <c r="CA53" s="691">
        <v>20</v>
      </c>
      <c r="CB53" s="420">
        <v>22.414237523675038</v>
      </c>
      <c r="CC53" s="419">
        <v>8</v>
      </c>
      <c r="CD53" s="710">
        <v>8.9778191754995316</v>
      </c>
      <c r="CE53" s="725">
        <v>10</v>
      </c>
      <c r="CF53" s="420">
        <v>20.044900577293138</v>
      </c>
      <c r="CG53" s="419">
        <v>26</v>
      </c>
      <c r="CH53" s="420">
        <v>52.104208416833664</v>
      </c>
      <c r="CI53" s="419">
        <v>16</v>
      </c>
      <c r="CJ53" s="490">
        <v>32.423450260400834</v>
      </c>
      <c r="CK53" s="419">
        <v>30</v>
      </c>
      <c r="CL53" s="420">
        <v>61.002887470006911</v>
      </c>
      <c r="CM53" s="419">
        <v>33</v>
      </c>
      <c r="CN53" s="420">
        <v>67.308476788773774</v>
      </c>
      <c r="CO53" s="419">
        <v>4</v>
      </c>
      <c r="CP53" s="420">
        <v>8.1709359807165907</v>
      </c>
      <c r="CQ53" s="419">
        <v>2</v>
      </c>
      <c r="CR53" s="420">
        <v>4.1064388961892249</v>
      </c>
      <c r="CS53" s="419">
        <v>4</v>
      </c>
      <c r="CT53" s="710">
        <v>8.2312148244178989</v>
      </c>
      <c r="CU53" s="725">
        <v>13</v>
      </c>
      <c r="CV53" s="420">
        <v>16.794129805704838</v>
      </c>
      <c r="CW53" s="419">
        <v>9</v>
      </c>
      <c r="CX53" s="420">
        <v>11.609607595263281</v>
      </c>
      <c r="CY53" s="419">
        <v>3</v>
      </c>
      <c r="CZ53" s="420">
        <v>3.9947269604122559</v>
      </c>
      <c r="DA53" s="419">
        <v>4</v>
      </c>
      <c r="DB53" s="420">
        <v>5.3579082726103726</v>
      </c>
      <c r="DC53" s="419">
        <v>8</v>
      </c>
      <c r="DD53" s="420">
        <v>10.779346771585642</v>
      </c>
      <c r="DE53" s="419">
        <v>8</v>
      </c>
      <c r="DF53" s="420">
        <v>10.840255288012033</v>
      </c>
      <c r="DG53" s="691">
        <v>8</v>
      </c>
      <c r="DH53" s="876">
        <v>10.916136779193844</v>
      </c>
      <c r="DI53" s="691">
        <v>10</v>
      </c>
      <c r="DJ53" s="736">
        <v>13.696284882725561</v>
      </c>
      <c r="DK53" s="725">
        <v>2</v>
      </c>
      <c r="DL53" s="420">
        <v>6.841115101761587</v>
      </c>
      <c r="DM53" s="419">
        <v>4</v>
      </c>
      <c r="DN53" s="420">
        <v>13.723539300785673</v>
      </c>
      <c r="DO53" s="419">
        <v>0</v>
      </c>
      <c r="DP53" s="420">
        <v>0</v>
      </c>
      <c r="DQ53" s="419">
        <v>0</v>
      </c>
      <c r="DR53" s="420">
        <v>0</v>
      </c>
      <c r="DS53" s="419">
        <v>4</v>
      </c>
      <c r="DT53" s="420">
        <v>13.604054008094412</v>
      </c>
      <c r="DU53" s="419">
        <v>2</v>
      </c>
      <c r="DV53" s="420">
        <v>6.7897881586094506</v>
      </c>
      <c r="DW53" s="691">
        <v>2</v>
      </c>
      <c r="DX53" s="876">
        <v>6.7688767049108201</v>
      </c>
      <c r="DY53" s="691">
        <v>1</v>
      </c>
      <c r="DZ53" s="736">
        <v>3.3815199932369597</v>
      </c>
      <c r="EA53" s="725">
        <v>5</v>
      </c>
      <c r="EB53" s="420">
        <v>23.032983231988208</v>
      </c>
      <c r="EC53" s="419">
        <v>4</v>
      </c>
      <c r="ED53" s="420">
        <v>18.43402921793631</v>
      </c>
      <c r="EE53" s="419">
        <v>1</v>
      </c>
      <c r="EF53" s="420">
        <v>4.6277014207043363</v>
      </c>
      <c r="EG53" s="419">
        <v>1</v>
      </c>
      <c r="EH53" s="420">
        <v>4.6326322616510698</v>
      </c>
      <c r="EI53" s="419">
        <v>2</v>
      </c>
      <c r="EJ53" s="420">
        <v>9.2971364819635554</v>
      </c>
      <c r="EK53" s="419">
        <v>0</v>
      </c>
      <c r="EL53" s="876">
        <v>0</v>
      </c>
      <c r="EM53" s="691">
        <v>2</v>
      </c>
      <c r="EN53" s="876">
        <v>9.3296636656248531</v>
      </c>
      <c r="EO53" s="691">
        <v>3</v>
      </c>
      <c r="EP53" s="736">
        <v>14.025245441795231</v>
      </c>
      <c r="EQ53" s="725">
        <v>2</v>
      </c>
      <c r="ER53" s="420">
        <v>8.1063553826199737</v>
      </c>
      <c r="ES53" s="419">
        <v>1</v>
      </c>
      <c r="ET53" s="420">
        <v>4.0647101861637269</v>
      </c>
      <c r="EU53" s="419">
        <v>0</v>
      </c>
      <c r="EV53" s="420">
        <v>0</v>
      </c>
      <c r="EW53" s="419">
        <v>0</v>
      </c>
      <c r="EX53" s="420">
        <v>0</v>
      </c>
      <c r="EY53" s="419">
        <v>3</v>
      </c>
      <c r="EZ53" s="420">
        <v>12.327922745017464</v>
      </c>
      <c r="FA53" s="419">
        <v>1</v>
      </c>
      <c r="FB53" s="420">
        <v>4.1044163519947459</v>
      </c>
      <c r="FC53" s="691">
        <v>2</v>
      </c>
      <c r="FD53" s="876">
        <v>8.2284209660166212</v>
      </c>
      <c r="FE53" s="691">
        <v>2</v>
      </c>
      <c r="FF53" s="736">
        <v>8.2216558414864753</v>
      </c>
      <c r="FG53" s="709">
        <v>6</v>
      </c>
      <c r="FH53" s="420">
        <v>22.4290680722216</v>
      </c>
      <c r="FI53" s="419">
        <v>3</v>
      </c>
      <c r="FJ53" s="420">
        <v>11.23553424965357</v>
      </c>
      <c r="FK53" s="419">
        <v>4</v>
      </c>
      <c r="FL53" s="420">
        <v>14.980712332871429</v>
      </c>
      <c r="FM53" s="419">
        <v>2</v>
      </c>
      <c r="FN53" s="420">
        <v>7.4624081191000338</v>
      </c>
      <c r="FO53" s="419">
        <v>4</v>
      </c>
      <c r="FP53" s="420">
        <v>14.876524843796489</v>
      </c>
      <c r="FQ53" s="419">
        <v>5</v>
      </c>
      <c r="FR53" s="420">
        <v>18.521262409245814</v>
      </c>
      <c r="FS53" s="691">
        <v>3</v>
      </c>
      <c r="FT53" s="876">
        <v>11.096316023080337</v>
      </c>
      <c r="FU53" s="691">
        <v>1</v>
      </c>
      <c r="FV53" s="736">
        <v>3.6945357815790443</v>
      </c>
      <c r="FW53" s="419">
        <v>2</v>
      </c>
      <c r="FX53" s="420">
        <v>5.8095625399407425</v>
      </c>
      <c r="FY53" s="419">
        <v>25</v>
      </c>
      <c r="FZ53" s="420">
        <v>72.562621542391085</v>
      </c>
      <c r="GA53" s="419">
        <v>19</v>
      </c>
      <c r="GB53" s="420">
        <v>57.325609461742701</v>
      </c>
      <c r="GC53" s="419">
        <v>9</v>
      </c>
      <c r="GD53" s="420">
        <v>27.217467565851152</v>
      </c>
      <c r="GE53" s="419">
        <v>37</v>
      </c>
      <c r="GF53" s="420">
        <v>112.05669463036435</v>
      </c>
      <c r="GG53" s="747">
        <v>29</v>
      </c>
      <c r="GH53" s="885">
        <v>88.32307973442164</v>
      </c>
      <c r="GI53" s="898">
        <v>18</v>
      </c>
      <c r="GJ53" s="1059">
        <v>55.037456046476073</v>
      </c>
      <c r="GK53" s="747">
        <v>5</v>
      </c>
      <c r="GL53" s="1073">
        <v>15.28420988277011</v>
      </c>
    </row>
    <row r="54" spans="1:194" s="50" customFormat="1" ht="20.100000000000001" customHeight="1">
      <c r="A54" s="460" t="s">
        <v>337</v>
      </c>
      <c r="B54" s="232"/>
      <c r="C54" s="707">
        <v>181</v>
      </c>
      <c r="D54" s="49">
        <v>23.879573070174281</v>
      </c>
      <c r="E54" s="233">
        <v>434</v>
      </c>
      <c r="F54" s="49">
        <v>57.25480366483513</v>
      </c>
      <c r="G54" s="233">
        <v>113</v>
      </c>
      <c r="H54" s="49">
        <v>15.228084360892122</v>
      </c>
      <c r="I54" s="233">
        <v>95</v>
      </c>
      <c r="J54" s="49">
        <v>12.81963049776601</v>
      </c>
      <c r="K54" s="233">
        <v>222</v>
      </c>
      <c r="L54" s="49">
        <v>29.963881375423139</v>
      </c>
      <c r="M54" s="690">
        <v>317</v>
      </c>
      <c r="N54" s="49">
        <v>42.727554555134724</v>
      </c>
      <c r="O54" s="690">
        <v>260</v>
      </c>
      <c r="P54" s="49">
        <v>35.192918102018851</v>
      </c>
      <c r="Q54" s="690">
        <v>49</v>
      </c>
      <c r="R54" s="708">
        <v>6.6412807099935689</v>
      </c>
      <c r="S54" s="51">
        <v>67</v>
      </c>
      <c r="T54" s="49">
        <v>26.663270747606276</v>
      </c>
      <c r="U54" s="51">
        <v>163</v>
      </c>
      <c r="V54" s="49">
        <v>64.770185051994957</v>
      </c>
      <c r="W54" s="51">
        <v>46</v>
      </c>
      <c r="X54" s="49">
        <v>18.875821713760473</v>
      </c>
      <c r="Y54" s="233">
        <v>49</v>
      </c>
      <c r="Z54" s="49">
        <v>20.144961498456237</v>
      </c>
      <c r="AA54" s="233">
        <v>116</v>
      </c>
      <c r="AB54" s="49">
        <v>47.718166635128796</v>
      </c>
      <c r="AC54" s="51">
        <v>209</v>
      </c>
      <c r="AD54" s="49">
        <v>85.393258426966284</v>
      </c>
      <c r="AE54" s="690">
        <v>208</v>
      </c>
      <c r="AF54" s="49">
        <v>85.665098885530014</v>
      </c>
      <c r="AG54" s="51">
        <v>29</v>
      </c>
      <c r="AH54" s="708">
        <v>11.968510436334746</v>
      </c>
      <c r="AI54" s="724">
        <v>30</v>
      </c>
      <c r="AJ54" s="49">
        <v>45.571927692541394</v>
      </c>
      <c r="AK54" s="51">
        <v>83</v>
      </c>
      <c r="AL54" s="49">
        <v>126.40107212475634</v>
      </c>
      <c r="AM54" s="51">
        <v>12</v>
      </c>
      <c r="AN54" s="49">
        <v>18.168879737156875</v>
      </c>
      <c r="AO54" s="233">
        <v>3</v>
      </c>
      <c r="AP54" s="49">
        <v>4.5084985197096525</v>
      </c>
      <c r="AQ54" s="233">
        <v>5</v>
      </c>
      <c r="AR54" s="49">
        <v>7.4558983611935403</v>
      </c>
      <c r="AS54" s="49">
        <v>18</v>
      </c>
      <c r="AT54" s="49">
        <v>26.816441458218492</v>
      </c>
      <c r="AU54" s="690">
        <v>20</v>
      </c>
      <c r="AV54" s="49">
        <v>29.667428130655356</v>
      </c>
      <c r="AW54" s="51">
        <v>1</v>
      </c>
      <c r="AX54" s="708">
        <v>1.4805821649072415</v>
      </c>
      <c r="AY54" s="724">
        <v>62</v>
      </c>
      <c r="AZ54" s="49">
        <v>72.327667666032823</v>
      </c>
      <c r="BA54" s="51">
        <v>119</v>
      </c>
      <c r="BB54" s="49">
        <v>138.7205073207125</v>
      </c>
      <c r="BC54" s="51">
        <v>18</v>
      </c>
      <c r="BD54" s="49">
        <v>21.496900863458851</v>
      </c>
      <c r="BE54" s="51">
        <v>0</v>
      </c>
      <c r="BF54" s="49">
        <v>0</v>
      </c>
      <c r="BG54" s="51">
        <v>4</v>
      </c>
      <c r="BH54" s="49">
        <v>4.8180000481800009</v>
      </c>
      <c r="BI54" s="51">
        <v>1</v>
      </c>
      <c r="BJ54" s="49">
        <v>0.12095554883580284</v>
      </c>
      <c r="BK54" s="690">
        <v>3</v>
      </c>
      <c r="BL54" s="49">
        <v>3.6445362327643807</v>
      </c>
      <c r="BM54" s="51">
        <v>2</v>
      </c>
      <c r="BN54" s="708">
        <v>2.4336673541776945</v>
      </c>
      <c r="BO54" s="724">
        <v>2</v>
      </c>
      <c r="BP54" s="49">
        <v>2.1966194027391843</v>
      </c>
      <c r="BQ54" s="51">
        <v>11</v>
      </c>
      <c r="BR54" s="49">
        <v>12.098282043949759</v>
      </c>
      <c r="BS54" s="51">
        <v>3</v>
      </c>
      <c r="BT54" s="49">
        <v>3.3615328589836966</v>
      </c>
      <c r="BU54" s="51">
        <v>8</v>
      </c>
      <c r="BV54" s="49">
        <v>8.9648912446630877</v>
      </c>
      <c r="BW54" s="51">
        <v>27</v>
      </c>
      <c r="BX54" s="49">
        <v>30.230423001992968</v>
      </c>
      <c r="BY54" s="51">
        <v>55</v>
      </c>
      <c r="BZ54" s="49">
        <v>61.532953693655386</v>
      </c>
      <c r="CA54" s="690">
        <v>10</v>
      </c>
      <c r="CB54" s="49">
        <v>11.207118761837519</v>
      </c>
      <c r="CC54" s="51">
        <v>6</v>
      </c>
      <c r="CD54" s="708">
        <v>6.7333643816246491</v>
      </c>
      <c r="CE54" s="724">
        <v>6</v>
      </c>
      <c r="CF54" s="49">
        <v>12.026940346375882</v>
      </c>
      <c r="CG54" s="51">
        <v>22</v>
      </c>
      <c r="CH54" s="49">
        <v>44.08817635270541</v>
      </c>
      <c r="CI54" s="51">
        <v>16</v>
      </c>
      <c r="CJ54" s="489">
        <v>32.423450260400834</v>
      </c>
      <c r="CK54" s="51">
        <v>27</v>
      </c>
      <c r="CL54" s="49">
        <v>54.902598723006221</v>
      </c>
      <c r="CM54" s="51">
        <v>29</v>
      </c>
      <c r="CN54" s="49">
        <v>59.149873541649669</v>
      </c>
      <c r="CO54" s="51">
        <v>2</v>
      </c>
      <c r="CP54" s="49">
        <v>4.0854679903582953</v>
      </c>
      <c r="CQ54" s="51">
        <v>0</v>
      </c>
      <c r="CR54" s="49">
        <v>0</v>
      </c>
      <c r="CS54" s="51">
        <v>2</v>
      </c>
      <c r="CT54" s="708">
        <v>4.1156074122089494</v>
      </c>
      <c r="CU54" s="724">
        <v>6</v>
      </c>
      <c r="CV54" s="49">
        <v>7.7511368334022324</v>
      </c>
      <c r="CW54" s="51">
        <v>5</v>
      </c>
      <c r="CX54" s="49">
        <v>6.4497819973684889</v>
      </c>
      <c r="CY54" s="51">
        <v>2</v>
      </c>
      <c r="CZ54" s="49">
        <v>2.6631513069415038</v>
      </c>
      <c r="DA54" s="51">
        <v>1</v>
      </c>
      <c r="DB54" s="49">
        <v>1.3394770681525932</v>
      </c>
      <c r="DC54" s="51">
        <v>4</v>
      </c>
      <c r="DD54" s="49">
        <v>5.389673385792821</v>
      </c>
      <c r="DE54" s="51">
        <v>5</v>
      </c>
      <c r="DF54" s="49">
        <v>6.7751595550075203</v>
      </c>
      <c r="DG54" s="690">
        <v>2</v>
      </c>
      <c r="DH54" s="875">
        <v>2.7290341947984609</v>
      </c>
      <c r="DI54" s="690">
        <v>6</v>
      </c>
      <c r="DJ54" s="735">
        <v>8.2177709296353356</v>
      </c>
      <c r="DK54" s="724">
        <v>1</v>
      </c>
      <c r="DL54" s="49">
        <v>3.4205575508807935</v>
      </c>
      <c r="DM54" s="51">
        <v>1</v>
      </c>
      <c r="DN54" s="49">
        <v>3.4308848251964181</v>
      </c>
      <c r="DO54" s="51">
        <v>0</v>
      </c>
      <c r="DP54" s="49">
        <v>0</v>
      </c>
      <c r="DQ54" s="51">
        <v>0</v>
      </c>
      <c r="DR54" s="49">
        <v>0</v>
      </c>
      <c r="DS54" s="51">
        <v>0</v>
      </c>
      <c r="DT54" s="49">
        <v>0</v>
      </c>
      <c r="DU54" s="51">
        <v>1</v>
      </c>
      <c r="DV54" s="49">
        <v>3.3948940793047253</v>
      </c>
      <c r="DW54" s="690">
        <v>1</v>
      </c>
      <c r="DX54" s="875">
        <v>3.38443835245541</v>
      </c>
      <c r="DY54" s="690"/>
      <c r="DZ54" s="735">
        <v>0</v>
      </c>
      <c r="EA54" s="724">
        <v>2</v>
      </c>
      <c r="EB54" s="49">
        <v>9.2131932927952835</v>
      </c>
      <c r="EC54" s="51">
        <v>2</v>
      </c>
      <c r="ED54" s="49">
        <v>9.2170146089681548</v>
      </c>
      <c r="EE54" s="51">
        <v>0</v>
      </c>
      <c r="EF54" s="49">
        <v>0</v>
      </c>
      <c r="EG54" s="51">
        <v>0</v>
      </c>
      <c r="EH54" s="49">
        <v>0</v>
      </c>
      <c r="EI54" s="51">
        <v>1</v>
      </c>
      <c r="EJ54" s="49">
        <v>4.6485682409817777</v>
      </c>
      <c r="EK54" s="51">
        <v>0</v>
      </c>
      <c r="EL54" s="875">
        <v>0</v>
      </c>
      <c r="EM54" s="690">
        <v>1</v>
      </c>
      <c r="EN54" s="875">
        <v>4.6648318328124265</v>
      </c>
      <c r="EO54" s="690">
        <v>1</v>
      </c>
      <c r="EP54" s="735">
        <v>4.6750818139317438</v>
      </c>
      <c r="EQ54" s="724">
        <v>0</v>
      </c>
      <c r="ER54" s="49">
        <v>0</v>
      </c>
      <c r="ES54" s="51">
        <v>1</v>
      </c>
      <c r="ET54" s="49">
        <v>4.0647101861637269</v>
      </c>
      <c r="EU54" s="51">
        <v>0</v>
      </c>
      <c r="EV54" s="49">
        <v>0</v>
      </c>
      <c r="EW54" s="51">
        <v>0</v>
      </c>
      <c r="EX54" s="49">
        <v>0</v>
      </c>
      <c r="EY54" s="51">
        <v>0</v>
      </c>
      <c r="EZ54" s="49">
        <v>0</v>
      </c>
      <c r="FA54" s="51">
        <v>0</v>
      </c>
      <c r="FB54" s="49">
        <v>0</v>
      </c>
      <c r="FC54" s="690">
        <v>1</v>
      </c>
      <c r="FD54" s="875">
        <v>4.1142104830083106</v>
      </c>
      <c r="FE54" s="690"/>
      <c r="FF54" s="735">
        <v>0</v>
      </c>
      <c r="FG54" s="707">
        <v>5</v>
      </c>
      <c r="FH54" s="49">
        <v>18.690890060184667</v>
      </c>
      <c r="FI54" s="51">
        <v>3</v>
      </c>
      <c r="FJ54" s="49">
        <v>11.23553424965357</v>
      </c>
      <c r="FK54" s="51">
        <v>2</v>
      </c>
      <c r="FL54" s="49">
        <v>7.4903561664357143</v>
      </c>
      <c r="FM54" s="51">
        <v>0</v>
      </c>
      <c r="FN54" s="49">
        <v>0</v>
      </c>
      <c r="FO54" s="51">
        <v>1</v>
      </c>
      <c r="FP54" s="49">
        <v>3.7191312109491221</v>
      </c>
      <c r="FQ54" s="51">
        <v>3</v>
      </c>
      <c r="FR54" s="49">
        <v>11.112757445547489</v>
      </c>
      <c r="FS54" s="690">
        <v>1</v>
      </c>
      <c r="FT54" s="875">
        <v>3.6987720076934458</v>
      </c>
      <c r="FU54" s="690"/>
      <c r="FV54" s="735">
        <v>0</v>
      </c>
      <c r="FW54" s="51">
        <v>0</v>
      </c>
      <c r="FX54" s="49">
        <v>0</v>
      </c>
      <c r="FY54" s="51">
        <v>24</v>
      </c>
      <c r="FZ54" s="49">
        <v>69.660116680695438</v>
      </c>
      <c r="GA54" s="51">
        <v>14</v>
      </c>
      <c r="GB54" s="49">
        <v>42.239922761284092</v>
      </c>
      <c r="GC54" s="51">
        <v>7</v>
      </c>
      <c r="GD54" s="49">
        <v>21.169141440106451</v>
      </c>
      <c r="GE54" s="51">
        <v>35</v>
      </c>
      <c r="GF54" s="49">
        <v>105.999576001696</v>
      </c>
      <c r="GG54" s="746">
        <v>23</v>
      </c>
      <c r="GH54" s="884">
        <v>70.049339099713706</v>
      </c>
      <c r="GI54" s="897">
        <v>13</v>
      </c>
      <c r="GJ54" s="1058">
        <v>39.749273811343834</v>
      </c>
      <c r="GK54" s="746">
        <v>2</v>
      </c>
      <c r="GL54" s="1071">
        <v>6.113683953108044</v>
      </c>
    </row>
    <row r="55" spans="1:194" s="50" customFormat="1" ht="20.100000000000001" customHeight="1">
      <c r="A55" s="425" t="s">
        <v>307</v>
      </c>
      <c r="B55" s="232"/>
      <c r="C55" s="707">
        <v>39</v>
      </c>
      <c r="D55" s="49">
        <v>5.1453223742364473</v>
      </c>
      <c r="E55" s="233">
        <v>29</v>
      </c>
      <c r="F55" s="49">
        <v>3.8257818117055731</v>
      </c>
      <c r="G55" s="233">
        <v>37</v>
      </c>
      <c r="H55" s="49">
        <v>4.9861869146283944</v>
      </c>
      <c r="I55" s="233">
        <v>39</v>
      </c>
      <c r="J55" s="49">
        <v>5.2627956780302574</v>
      </c>
      <c r="K55" s="233">
        <v>39</v>
      </c>
      <c r="L55" s="49">
        <v>5.2639251064932537</v>
      </c>
      <c r="M55" s="690">
        <v>42</v>
      </c>
      <c r="N55" s="49">
        <v>5.6610640104594889</v>
      </c>
      <c r="O55" s="690">
        <v>37</v>
      </c>
      <c r="P55" s="49">
        <v>5.0082229606719144</v>
      </c>
      <c r="Q55" s="690">
        <v>35</v>
      </c>
      <c r="R55" s="708">
        <v>4.7437719357096917</v>
      </c>
      <c r="S55" s="51">
        <v>12</v>
      </c>
      <c r="T55" s="49">
        <v>4.7755111786757505</v>
      </c>
      <c r="U55" s="51">
        <v>11</v>
      </c>
      <c r="V55" s="49">
        <v>4.3709940832634633</v>
      </c>
      <c r="W55" s="51">
        <v>14</v>
      </c>
      <c r="X55" s="49">
        <v>5.7448153041879699</v>
      </c>
      <c r="Y55" s="233">
        <v>21</v>
      </c>
      <c r="Z55" s="49">
        <v>8.6335549279098167</v>
      </c>
      <c r="AA55" s="233">
        <v>15</v>
      </c>
      <c r="AB55" s="49">
        <v>6.1704525821287231</v>
      </c>
      <c r="AC55" s="51">
        <v>18</v>
      </c>
      <c r="AD55" s="49">
        <v>7.3544433094994899</v>
      </c>
      <c r="AE55" s="690">
        <v>15</v>
      </c>
      <c r="AF55" s="49">
        <v>6.1777715542449529</v>
      </c>
      <c r="AG55" s="51">
        <v>12</v>
      </c>
      <c r="AH55" s="708">
        <v>4.952487077104033</v>
      </c>
      <c r="AI55" s="724">
        <v>4</v>
      </c>
      <c r="AJ55" s="49">
        <v>6.0762570256721862</v>
      </c>
      <c r="AK55" s="51">
        <v>3</v>
      </c>
      <c r="AL55" s="49">
        <v>4.5687134502923978</v>
      </c>
      <c r="AM55" s="51">
        <v>2</v>
      </c>
      <c r="AN55" s="49">
        <v>3.0281466228594787</v>
      </c>
      <c r="AO55" s="233">
        <v>4</v>
      </c>
      <c r="AP55" s="49">
        <v>6.0113313596128704</v>
      </c>
      <c r="AQ55" s="233">
        <v>3</v>
      </c>
      <c r="AR55" s="49">
        <v>4.4735390167161242</v>
      </c>
      <c r="AS55" s="49">
        <v>3</v>
      </c>
      <c r="AT55" s="49">
        <v>4.4694069097030829</v>
      </c>
      <c r="AU55" s="690">
        <v>4</v>
      </c>
      <c r="AV55" s="49">
        <v>5.9334856261310707</v>
      </c>
      <c r="AW55" s="51">
        <v>4</v>
      </c>
      <c r="AX55" s="708">
        <v>5.9223286596289659</v>
      </c>
      <c r="AY55" s="724">
        <v>3</v>
      </c>
      <c r="AZ55" s="49">
        <v>3.4997258548080401</v>
      </c>
      <c r="BA55" s="51">
        <v>1</v>
      </c>
      <c r="BB55" s="49">
        <v>1.1657185489135504</v>
      </c>
      <c r="BC55" s="51">
        <v>6</v>
      </c>
      <c r="BD55" s="49">
        <v>7.1656336211529501</v>
      </c>
      <c r="BE55" s="51">
        <v>4</v>
      </c>
      <c r="BF55" s="49">
        <v>4.8048625208711213</v>
      </c>
      <c r="BG55" s="51">
        <v>3</v>
      </c>
      <c r="BH55" s="49">
        <v>3.613500036135</v>
      </c>
      <c r="BI55" s="51">
        <v>4</v>
      </c>
      <c r="BJ55" s="49">
        <v>0.48382219534321136</v>
      </c>
      <c r="BK55" s="690">
        <v>3</v>
      </c>
      <c r="BL55" s="49">
        <v>3.6445362327643807</v>
      </c>
      <c r="BM55" s="51">
        <v>4</v>
      </c>
      <c r="BN55" s="708">
        <v>4.8673347083553891</v>
      </c>
      <c r="BO55" s="724">
        <v>7</v>
      </c>
      <c r="BP55" s="49">
        <v>7.6881679095871451</v>
      </c>
      <c r="BQ55" s="51">
        <v>1</v>
      </c>
      <c r="BR55" s="49">
        <v>1.0998438221772509</v>
      </c>
      <c r="BS55" s="51">
        <v>8</v>
      </c>
      <c r="BT55" s="49">
        <v>8.9640876239565248</v>
      </c>
      <c r="BU55" s="51">
        <v>3</v>
      </c>
      <c r="BV55" s="49">
        <v>3.3618342167486581</v>
      </c>
      <c r="BW55" s="51">
        <v>3</v>
      </c>
      <c r="BX55" s="49">
        <v>3.3589358891103296</v>
      </c>
      <c r="BY55" s="51">
        <v>3</v>
      </c>
      <c r="BZ55" s="49">
        <v>3.3563429287448394</v>
      </c>
      <c r="CA55" s="690">
        <v>6</v>
      </c>
      <c r="CB55" s="49">
        <v>6.7242712571025116</v>
      </c>
      <c r="CC55" s="51">
        <v>3</v>
      </c>
      <c r="CD55" s="708">
        <v>3.3666821908123246</v>
      </c>
      <c r="CE55" s="724">
        <v>2</v>
      </c>
      <c r="CF55" s="49">
        <v>4.0089801154586278</v>
      </c>
      <c r="CG55" s="51">
        <v>4</v>
      </c>
      <c r="CH55" s="49">
        <v>8.0160320641282556</v>
      </c>
      <c r="CI55" s="51">
        <v>1</v>
      </c>
      <c r="CJ55" s="489">
        <v>2.0264656412750521</v>
      </c>
      <c r="CK55" s="51">
        <v>4</v>
      </c>
      <c r="CL55" s="49">
        <v>8.1337183293342559</v>
      </c>
      <c r="CM55" s="51">
        <v>5</v>
      </c>
      <c r="CN55" s="49">
        <v>10.198254058905116</v>
      </c>
      <c r="CO55" s="51">
        <v>1</v>
      </c>
      <c r="CP55" s="49">
        <v>2.0427339951791477</v>
      </c>
      <c r="CQ55" s="51">
        <v>1</v>
      </c>
      <c r="CR55" s="49">
        <v>2.0532194480946124</v>
      </c>
      <c r="CS55" s="51">
        <v>5</v>
      </c>
      <c r="CT55" s="708">
        <v>10.289018530522373</v>
      </c>
      <c r="CU55" s="724">
        <v>6</v>
      </c>
      <c r="CV55" s="49">
        <v>7.7511368334022324</v>
      </c>
      <c r="CW55" s="51">
        <v>1</v>
      </c>
      <c r="CX55" s="49">
        <v>1.2899563994736978</v>
      </c>
      <c r="CY55" s="51">
        <v>2</v>
      </c>
      <c r="CZ55" s="49">
        <v>2.6631513069415038</v>
      </c>
      <c r="DA55" s="51">
        <v>2</v>
      </c>
      <c r="DB55" s="49">
        <v>2.6789541363051863</v>
      </c>
      <c r="DC55" s="51">
        <v>5</v>
      </c>
      <c r="DD55" s="49">
        <v>6.7370917322410264</v>
      </c>
      <c r="DE55" s="51">
        <v>3</v>
      </c>
      <c r="DF55" s="49">
        <v>4.0650957330045125</v>
      </c>
      <c r="DG55" s="690">
        <v>0</v>
      </c>
      <c r="DH55" s="875">
        <v>0</v>
      </c>
      <c r="DI55" s="690">
        <v>2</v>
      </c>
      <c r="DJ55" s="735">
        <v>2.7392569765451125</v>
      </c>
      <c r="DK55" s="724">
        <v>0</v>
      </c>
      <c r="DL55" s="49">
        <v>0</v>
      </c>
      <c r="DM55" s="51">
        <v>0</v>
      </c>
      <c r="DN55" s="49">
        <v>0</v>
      </c>
      <c r="DO55" s="51">
        <v>1</v>
      </c>
      <c r="DP55" s="49">
        <v>3.4294728900168043</v>
      </c>
      <c r="DQ55" s="51">
        <v>1</v>
      </c>
      <c r="DR55" s="49">
        <v>3.4232507188826511</v>
      </c>
      <c r="DS55" s="51">
        <v>1</v>
      </c>
      <c r="DT55" s="49">
        <v>3.401013502023603</v>
      </c>
      <c r="DU55" s="51">
        <v>2</v>
      </c>
      <c r="DV55" s="49">
        <v>6.7897881586094506</v>
      </c>
      <c r="DW55" s="690">
        <v>4</v>
      </c>
      <c r="DX55" s="875">
        <v>13.53775340982164</v>
      </c>
      <c r="DY55" s="690">
        <v>2</v>
      </c>
      <c r="DZ55" s="735">
        <v>6.7630399864739195</v>
      </c>
      <c r="EA55" s="724">
        <v>1</v>
      </c>
      <c r="EB55" s="49">
        <v>4.6065966463976418</v>
      </c>
      <c r="EC55" s="51">
        <v>1</v>
      </c>
      <c r="ED55" s="49">
        <v>4.6085073044840774</v>
      </c>
      <c r="EE55" s="51">
        <v>0</v>
      </c>
      <c r="EF55" s="49">
        <v>0</v>
      </c>
      <c r="EG55" s="51">
        <v>0</v>
      </c>
      <c r="EH55" s="49">
        <v>0</v>
      </c>
      <c r="EI55" s="51">
        <v>0</v>
      </c>
      <c r="EJ55" s="49">
        <v>0</v>
      </c>
      <c r="EK55" s="51">
        <v>1</v>
      </c>
      <c r="EL55" s="875">
        <v>4.6347793845012975</v>
      </c>
      <c r="EM55" s="690">
        <v>1</v>
      </c>
      <c r="EN55" s="875">
        <v>4.6648318328124265</v>
      </c>
      <c r="EO55" s="690">
        <v>2</v>
      </c>
      <c r="EP55" s="735">
        <v>9.3501636278634876</v>
      </c>
      <c r="EQ55" s="724">
        <v>1</v>
      </c>
      <c r="ER55" s="49">
        <v>4.0531776913099868</v>
      </c>
      <c r="ES55" s="51">
        <v>2</v>
      </c>
      <c r="ET55" s="49">
        <v>8.1294203723274538</v>
      </c>
      <c r="EU55" s="51">
        <v>0</v>
      </c>
      <c r="EV55" s="49">
        <v>0</v>
      </c>
      <c r="EW55" s="51">
        <v>0</v>
      </c>
      <c r="EX55" s="49">
        <v>0</v>
      </c>
      <c r="EY55" s="51">
        <v>0</v>
      </c>
      <c r="EZ55" s="49">
        <v>0</v>
      </c>
      <c r="FA55" s="51">
        <v>0</v>
      </c>
      <c r="FB55" s="49">
        <v>0</v>
      </c>
      <c r="FC55" s="690">
        <v>1</v>
      </c>
      <c r="FD55" s="875">
        <v>4.1142104830083106</v>
      </c>
      <c r="FE55" s="690"/>
      <c r="FF55" s="735">
        <v>0</v>
      </c>
      <c r="FG55" s="707">
        <v>0</v>
      </c>
      <c r="FH55" s="49">
        <v>0</v>
      </c>
      <c r="FI55" s="51">
        <v>0</v>
      </c>
      <c r="FJ55" s="49">
        <v>0</v>
      </c>
      <c r="FK55" s="51">
        <v>0</v>
      </c>
      <c r="FL55" s="49">
        <v>0</v>
      </c>
      <c r="FM55" s="51">
        <v>0</v>
      </c>
      <c r="FN55" s="49">
        <v>0</v>
      </c>
      <c r="FO55" s="51">
        <v>2</v>
      </c>
      <c r="FP55" s="49">
        <v>7.4382624218982443</v>
      </c>
      <c r="FQ55" s="51">
        <v>3</v>
      </c>
      <c r="FR55" s="49">
        <v>11.112757445547489</v>
      </c>
      <c r="FS55" s="690">
        <v>2</v>
      </c>
      <c r="FT55" s="875">
        <v>7.3975440153868917</v>
      </c>
      <c r="FU55" s="690">
        <v>1</v>
      </c>
      <c r="FV55" s="735">
        <v>3.6945357815790443</v>
      </c>
      <c r="FW55" s="51">
        <v>3</v>
      </c>
      <c r="FX55" s="49">
        <v>8.7143438099111137</v>
      </c>
      <c r="FY55" s="51">
        <v>5</v>
      </c>
      <c r="FZ55" s="49">
        <v>14.512524308478216</v>
      </c>
      <c r="GA55" s="51">
        <v>3</v>
      </c>
      <c r="GB55" s="49">
        <v>9.0514120202751638</v>
      </c>
      <c r="GC55" s="51">
        <v>0</v>
      </c>
      <c r="GD55" s="49">
        <v>0</v>
      </c>
      <c r="GE55" s="51">
        <v>2</v>
      </c>
      <c r="GF55" s="49">
        <v>6.0571186286683423</v>
      </c>
      <c r="GG55" s="746">
        <v>4</v>
      </c>
      <c r="GH55" s="884">
        <v>12.182493756471949</v>
      </c>
      <c r="GI55" s="897">
        <v>0</v>
      </c>
      <c r="GJ55" s="1058">
        <v>0</v>
      </c>
      <c r="GK55" s="746"/>
      <c r="GL55" s="1071">
        <v>0</v>
      </c>
    </row>
    <row r="56" spans="1:194" s="50" customFormat="1" ht="20.100000000000001" customHeight="1">
      <c r="A56" s="425" t="s">
        <v>308</v>
      </c>
      <c r="B56" s="232"/>
      <c r="C56" s="707">
        <v>30</v>
      </c>
      <c r="D56" s="49">
        <v>3.9579402878741901</v>
      </c>
      <c r="E56" s="233">
        <v>26</v>
      </c>
      <c r="F56" s="49">
        <v>3.4300112794601691</v>
      </c>
      <c r="G56" s="233">
        <v>26</v>
      </c>
      <c r="H56" s="49">
        <v>3.503807021090223</v>
      </c>
      <c r="I56" s="233">
        <v>17</v>
      </c>
      <c r="J56" s="49">
        <v>2.2940391417054968</v>
      </c>
      <c r="K56" s="233">
        <v>30</v>
      </c>
      <c r="L56" s="49">
        <v>4.049173158840965</v>
      </c>
      <c r="M56" s="690">
        <v>27</v>
      </c>
      <c r="N56" s="49">
        <v>3.6392554352953859</v>
      </c>
      <c r="O56" s="690">
        <v>27</v>
      </c>
      <c r="P56" s="49">
        <v>3.6546491875173421</v>
      </c>
      <c r="Q56" s="690">
        <v>27</v>
      </c>
      <c r="R56" s="708">
        <v>3.6594812075474765</v>
      </c>
      <c r="S56" s="51">
        <v>7</v>
      </c>
      <c r="T56" s="49">
        <v>2.7857148542275212</v>
      </c>
      <c r="U56" s="51">
        <v>8</v>
      </c>
      <c r="V56" s="49">
        <v>3.1789047878279737</v>
      </c>
      <c r="W56" s="51">
        <v>10</v>
      </c>
      <c r="X56" s="49">
        <v>4.1034395029914075</v>
      </c>
      <c r="Y56" s="233">
        <v>6</v>
      </c>
      <c r="Z56" s="49">
        <v>2.4667299794028046</v>
      </c>
      <c r="AA56" s="233">
        <v>10</v>
      </c>
      <c r="AB56" s="49">
        <v>4.1136350547524829</v>
      </c>
      <c r="AC56" s="51">
        <v>16</v>
      </c>
      <c r="AD56" s="49">
        <v>6.5372829417773239</v>
      </c>
      <c r="AE56" s="690">
        <v>21</v>
      </c>
      <c r="AF56" s="49">
        <v>8.648880175942935</v>
      </c>
      <c r="AG56" s="51">
        <v>16</v>
      </c>
      <c r="AH56" s="708">
        <v>6.603316102805378</v>
      </c>
      <c r="AI56" s="724">
        <v>1</v>
      </c>
      <c r="AJ56" s="49">
        <v>1.5190642564180465</v>
      </c>
      <c r="AK56" s="51">
        <v>4</v>
      </c>
      <c r="AL56" s="49">
        <v>6.0916179337231968</v>
      </c>
      <c r="AM56" s="51">
        <v>0</v>
      </c>
      <c r="AN56" s="49">
        <v>0</v>
      </c>
      <c r="AO56" s="233">
        <v>2</v>
      </c>
      <c r="AP56" s="49">
        <v>3.0056656798064352</v>
      </c>
      <c r="AQ56" s="233">
        <v>1</v>
      </c>
      <c r="AR56" s="49">
        <v>1.4911796722387081</v>
      </c>
      <c r="AS56" s="49">
        <v>1</v>
      </c>
      <c r="AT56" s="49">
        <v>1.4898023032343608</v>
      </c>
      <c r="AU56" s="690">
        <v>1</v>
      </c>
      <c r="AV56" s="49">
        <v>1.4833714065327677</v>
      </c>
      <c r="AW56" s="51">
        <v>4</v>
      </c>
      <c r="AX56" s="708">
        <v>5.9223286596289659</v>
      </c>
      <c r="AY56" s="724">
        <v>1</v>
      </c>
      <c r="AZ56" s="49">
        <v>1.1665752849360134</v>
      </c>
      <c r="BA56" s="51">
        <v>5</v>
      </c>
      <c r="BB56" s="49">
        <v>5.8285927445677519</v>
      </c>
      <c r="BC56" s="51">
        <v>3</v>
      </c>
      <c r="BD56" s="49">
        <v>3.5828168105764751</v>
      </c>
      <c r="BE56" s="51">
        <v>4</v>
      </c>
      <c r="BF56" s="49">
        <v>4.8048625208711213</v>
      </c>
      <c r="BG56" s="51">
        <v>4</v>
      </c>
      <c r="BH56" s="49">
        <v>4.8180000481800009</v>
      </c>
      <c r="BI56" s="51">
        <v>1</v>
      </c>
      <c r="BJ56" s="49">
        <v>0.12095554883580284</v>
      </c>
      <c r="BK56" s="690">
        <v>1</v>
      </c>
      <c r="BL56" s="49">
        <v>1.2148454109214601</v>
      </c>
      <c r="BM56" s="51">
        <v>3</v>
      </c>
      <c r="BN56" s="708">
        <v>3.6505010312665411</v>
      </c>
      <c r="BO56" s="724">
        <v>5</v>
      </c>
      <c r="BP56" s="49">
        <v>5.4915485068479608</v>
      </c>
      <c r="BQ56" s="51">
        <v>3</v>
      </c>
      <c r="BR56" s="49">
        <v>3.2995314665317523</v>
      </c>
      <c r="BS56" s="51">
        <v>3</v>
      </c>
      <c r="BT56" s="49">
        <v>3.3615328589836966</v>
      </c>
      <c r="BU56" s="51">
        <v>3</v>
      </c>
      <c r="BV56" s="49">
        <v>3.3618342167486581</v>
      </c>
      <c r="BW56" s="51">
        <v>6</v>
      </c>
      <c r="BX56" s="49">
        <v>6.7178717782206592</v>
      </c>
      <c r="BY56" s="51">
        <v>5</v>
      </c>
      <c r="BZ56" s="49">
        <v>5.5939048812413992</v>
      </c>
      <c r="CA56" s="690">
        <v>2</v>
      </c>
      <c r="CB56" s="49">
        <v>2.2414237523675036</v>
      </c>
      <c r="CC56" s="51"/>
      <c r="CD56" s="708">
        <v>0</v>
      </c>
      <c r="CE56" s="724">
        <v>2</v>
      </c>
      <c r="CF56" s="49">
        <v>4.0089801154586278</v>
      </c>
      <c r="CG56" s="51">
        <v>3</v>
      </c>
      <c r="CH56" s="49">
        <v>6.0120240480961922</v>
      </c>
      <c r="CI56" s="51">
        <v>3</v>
      </c>
      <c r="CJ56" s="489">
        <v>6.0793969238251568</v>
      </c>
      <c r="CK56" s="51">
        <v>0</v>
      </c>
      <c r="CL56" s="49">
        <v>0</v>
      </c>
      <c r="CM56" s="51">
        <v>1</v>
      </c>
      <c r="CN56" s="49">
        <v>2.0396508117810228</v>
      </c>
      <c r="CO56" s="51">
        <v>0</v>
      </c>
      <c r="CP56" s="49">
        <v>0</v>
      </c>
      <c r="CQ56" s="51">
        <v>0</v>
      </c>
      <c r="CR56" s="49">
        <v>0</v>
      </c>
      <c r="CS56" s="51">
        <v>1</v>
      </c>
      <c r="CT56" s="708">
        <v>2.0578037061044747</v>
      </c>
      <c r="CU56" s="724">
        <v>5</v>
      </c>
      <c r="CV56" s="49">
        <v>6.4592806945018602</v>
      </c>
      <c r="CW56" s="51">
        <v>2</v>
      </c>
      <c r="CX56" s="49">
        <v>2.5799127989473956</v>
      </c>
      <c r="CY56" s="51">
        <v>1</v>
      </c>
      <c r="CZ56" s="49">
        <v>1.3315756534707519</v>
      </c>
      <c r="DA56" s="51">
        <v>2</v>
      </c>
      <c r="DB56" s="49">
        <v>2.6789541363051863</v>
      </c>
      <c r="DC56" s="51">
        <v>1</v>
      </c>
      <c r="DD56" s="49">
        <v>1.3474183464482052</v>
      </c>
      <c r="DE56" s="51">
        <v>3</v>
      </c>
      <c r="DF56" s="49">
        <v>4.0650957330045125</v>
      </c>
      <c r="DG56" s="690">
        <v>0</v>
      </c>
      <c r="DH56" s="875">
        <v>0</v>
      </c>
      <c r="DI56" s="690">
        <v>2</v>
      </c>
      <c r="DJ56" s="735">
        <v>2.7392569765451125</v>
      </c>
      <c r="DK56" s="724">
        <v>2</v>
      </c>
      <c r="DL56" s="49">
        <v>6.841115101761587</v>
      </c>
      <c r="DM56" s="51">
        <v>0</v>
      </c>
      <c r="DN56" s="49">
        <v>0</v>
      </c>
      <c r="DO56" s="51">
        <v>2</v>
      </c>
      <c r="DP56" s="49">
        <v>6.8589457800336087</v>
      </c>
      <c r="DQ56" s="51">
        <v>0</v>
      </c>
      <c r="DR56" s="49">
        <v>0</v>
      </c>
      <c r="DS56" s="51">
        <v>1</v>
      </c>
      <c r="DT56" s="49">
        <v>3.401013502023603</v>
      </c>
      <c r="DU56" s="51">
        <v>0</v>
      </c>
      <c r="DV56" s="49">
        <v>0</v>
      </c>
      <c r="DW56" s="690">
        <v>1</v>
      </c>
      <c r="DX56" s="875">
        <v>3.38443835245541</v>
      </c>
      <c r="DY56" s="690"/>
      <c r="DZ56" s="735">
        <v>0</v>
      </c>
      <c r="EA56" s="724">
        <v>0</v>
      </c>
      <c r="EB56" s="49">
        <v>0</v>
      </c>
      <c r="EC56" s="51">
        <v>0</v>
      </c>
      <c r="ED56" s="49">
        <v>0</v>
      </c>
      <c r="EE56" s="51">
        <v>1</v>
      </c>
      <c r="EF56" s="49">
        <v>4.6277014207043363</v>
      </c>
      <c r="EG56" s="51">
        <v>0</v>
      </c>
      <c r="EH56" s="49">
        <v>0</v>
      </c>
      <c r="EI56" s="51">
        <v>2</v>
      </c>
      <c r="EJ56" s="49">
        <v>9.2971364819635554</v>
      </c>
      <c r="EK56" s="51">
        <v>0</v>
      </c>
      <c r="EL56" s="875">
        <v>0</v>
      </c>
      <c r="EM56" s="690">
        <v>0</v>
      </c>
      <c r="EN56" s="875">
        <v>0</v>
      </c>
      <c r="EO56" s="690"/>
      <c r="EP56" s="735">
        <v>0</v>
      </c>
      <c r="EQ56" s="724">
        <v>3</v>
      </c>
      <c r="ER56" s="49">
        <v>12.159533073929961</v>
      </c>
      <c r="ES56" s="51">
        <v>0</v>
      </c>
      <c r="ET56" s="49">
        <v>0</v>
      </c>
      <c r="EU56" s="51">
        <v>0</v>
      </c>
      <c r="EV56" s="49">
        <v>0</v>
      </c>
      <c r="EW56" s="51">
        <v>0</v>
      </c>
      <c r="EX56" s="49">
        <v>0</v>
      </c>
      <c r="EY56" s="51">
        <v>1</v>
      </c>
      <c r="EZ56" s="49">
        <v>4.1093075816724882</v>
      </c>
      <c r="FA56" s="51">
        <v>0</v>
      </c>
      <c r="FB56" s="49">
        <v>0</v>
      </c>
      <c r="FC56" s="690">
        <v>0</v>
      </c>
      <c r="FD56" s="875">
        <v>0</v>
      </c>
      <c r="FE56" s="690"/>
      <c r="FF56" s="735">
        <v>0</v>
      </c>
      <c r="FG56" s="707">
        <v>1</v>
      </c>
      <c r="FH56" s="49">
        <v>3.7381780120369332</v>
      </c>
      <c r="FI56" s="51">
        <v>0</v>
      </c>
      <c r="FJ56" s="49">
        <v>0</v>
      </c>
      <c r="FK56" s="51">
        <v>2</v>
      </c>
      <c r="FL56" s="49">
        <v>7.4903561664357143</v>
      </c>
      <c r="FM56" s="51">
        <v>0</v>
      </c>
      <c r="FN56" s="49">
        <v>0</v>
      </c>
      <c r="FO56" s="51">
        <v>0</v>
      </c>
      <c r="FP56" s="49">
        <v>0</v>
      </c>
      <c r="FQ56" s="51">
        <v>0</v>
      </c>
      <c r="FR56" s="49">
        <v>0</v>
      </c>
      <c r="FS56" s="690">
        <v>0</v>
      </c>
      <c r="FT56" s="875">
        <v>0</v>
      </c>
      <c r="FU56" s="690">
        <v>1</v>
      </c>
      <c r="FV56" s="735">
        <v>3.6945357815790443</v>
      </c>
      <c r="FW56" s="51">
        <v>3</v>
      </c>
      <c r="FX56" s="49">
        <v>8.7143438099111137</v>
      </c>
      <c r="FY56" s="51">
        <v>1</v>
      </c>
      <c r="FZ56" s="49">
        <v>2.9025048616956433</v>
      </c>
      <c r="GA56" s="51">
        <v>1</v>
      </c>
      <c r="GB56" s="49">
        <v>3.017137340091721</v>
      </c>
      <c r="GC56" s="51">
        <v>0</v>
      </c>
      <c r="GD56" s="49">
        <v>0</v>
      </c>
      <c r="GE56" s="51">
        <v>3</v>
      </c>
      <c r="GF56" s="49">
        <v>9.0856779430025139</v>
      </c>
      <c r="GG56" s="746">
        <v>1</v>
      </c>
      <c r="GH56" s="884">
        <v>3.0456234391179873</v>
      </c>
      <c r="GI56" s="897">
        <v>1</v>
      </c>
      <c r="GJ56" s="1058">
        <v>3.0576364470264488</v>
      </c>
      <c r="GK56" s="746"/>
      <c r="GL56" s="1071">
        <v>0</v>
      </c>
    </row>
    <row r="57" spans="1:194" s="50" customFormat="1" ht="20.100000000000001" customHeight="1">
      <c r="A57" s="425" t="s">
        <v>309</v>
      </c>
      <c r="B57" s="232"/>
      <c r="C57" s="707">
        <v>19</v>
      </c>
      <c r="D57" s="49">
        <v>2.5066955156536537</v>
      </c>
      <c r="E57" s="233">
        <v>17</v>
      </c>
      <c r="F57" s="49">
        <v>2.2426996827239565</v>
      </c>
      <c r="G57" s="233">
        <v>23</v>
      </c>
      <c r="H57" s="49">
        <v>3.0995215955798128</v>
      </c>
      <c r="I57" s="233">
        <v>23</v>
      </c>
      <c r="J57" s="49">
        <v>3.1037000152486129</v>
      </c>
      <c r="K57" s="233">
        <v>13</v>
      </c>
      <c r="L57" s="49">
        <v>1.7546417021644181</v>
      </c>
      <c r="M57" s="690">
        <v>22</v>
      </c>
      <c r="N57" s="49">
        <v>2.9653192435740183</v>
      </c>
      <c r="O57" s="690">
        <v>20</v>
      </c>
      <c r="P57" s="49">
        <v>2.7071475463091428</v>
      </c>
      <c r="Q57" s="690">
        <v>21</v>
      </c>
      <c r="R57" s="708">
        <v>2.8462631614258154</v>
      </c>
      <c r="S57" s="51">
        <v>4</v>
      </c>
      <c r="T57" s="49">
        <v>1.5918370595585836</v>
      </c>
      <c r="U57" s="51">
        <v>9</v>
      </c>
      <c r="V57" s="49">
        <v>3.5762678863064701</v>
      </c>
      <c r="W57" s="51">
        <v>9</v>
      </c>
      <c r="X57" s="49">
        <v>3.6930955526922666</v>
      </c>
      <c r="Y57" s="233">
        <v>11</v>
      </c>
      <c r="Z57" s="49">
        <v>4.5223382955718083</v>
      </c>
      <c r="AA57" s="233">
        <v>5</v>
      </c>
      <c r="AB57" s="49">
        <v>2.0568175273762415</v>
      </c>
      <c r="AC57" s="51">
        <v>8</v>
      </c>
      <c r="AD57" s="49">
        <v>3.268641470888662</v>
      </c>
      <c r="AE57" s="690">
        <v>9</v>
      </c>
      <c r="AF57" s="49">
        <v>3.7066629325469713</v>
      </c>
      <c r="AG57" s="51">
        <v>6</v>
      </c>
      <c r="AH57" s="708">
        <v>2.4762435385520165</v>
      </c>
      <c r="AI57" s="724">
        <v>1</v>
      </c>
      <c r="AJ57" s="49">
        <v>1.5190642564180465</v>
      </c>
      <c r="AK57" s="51">
        <v>2</v>
      </c>
      <c r="AL57" s="49">
        <v>3.0458089668615984</v>
      </c>
      <c r="AM57" s="51">
        <v>2</v>
      </c>
      <c r="AN57" s="49">
        <v>3.0281466228594787</v>
      </c>
      <c r="AO57" s="233">
        <v>4</v>
      </c>
      <c r="AP57" s="49">
        <v>6.0113313596128704</v>
      </c>
      <c r="AQ57" s="233">
        <v>2</v>
      </c>
      <c r="AR57" s="49">
        <v>2.9823593444774161</v>
      </c>
      <c r="AS57" s="49">
        <v>2</v>
      </c>
      <c r="AT57" s="49">
        <v>2.9796046064687216</v>
      </c>
      <c r="AU57" s="690">
        <v>1</v>
      </c>
      <c r="AV57" s="49">
        <v>1.4833714065327677</v>
      </c>
      <c r="AW57" s="51">
        <v>1</v>
      </c>
      <c r="AX57" s="708">
        <v>1.4805821649072415</v>
      </c>
      <c r="AY57" s="724">
        <v>1</v>
      </c>
      <c r="AZ57" s="49">
        <v>1.1665752849360134</v>
      </c>
      <c r="BA57" s="51">
        <v>4</v>
      </c>
      <c r="BB57" s="49">
        <v>4.6628741956542017</v>
      </c>
      <c r="BC57" s="51">
        <v>1</v>
      </c>
      <c r="BD57" s="49">
        <v>1.1942722701921584</v>
      </c>
      <c r="BE57" s="51">
        <v>1</v>
      </c>
      <c r="BF57" s="49">
        <v>1.2012156302177803</v>
      </c>
      <c r="BG57" s="51">
        <v>1</v>
      </c>
      <c r="BH57" s="49">
        <v>1.2045000120450002</v>
      </c>
      <c r="BI57" s="51">
        <v>5</v>
      </c>
      <c r="BJ57" s="49">
        <v>0.6047777441790142</v>
      </c>
      <c r="BK57" s="690">
        <v>1</v>
      </c>
      <c r="BL57" s="49">
        <v>1.2148454109214601</v>
      </c>
      <c r="BM57" s="51">
        <v>3</v>
      </c>
      <c r="BN57" s="708">
        <v>3.6505010312665411</v>
      </c>
      <c r="BO57" s="724">
        <v>3</v>
      </c>
      <c r="BP57" s="49">
        <v>3.2949291041087765</v>
      </c>
      <c r="BQ57" s="51">
        <v>0</v>
      </c>
      <c r="BR57" s="49">
        <v>0</v>
      </c>
      <c r="BS57" s="51">
        <v>2</v>
      </c>
      <c r="BT57" s="49">
        <v>2.2410219059891312</v>
      </c>
      <c r="BU57" s="51">
        <v>3</v>
      </c>
      <c r="BV57" s="49">
        <v>3.3618342167486581</v>
      </c>
      <c r="BW57" s="51">
        <v>1</v>
      </c>
      <c r="BX57" s="49">
        <v>1.11964529637011</v>
      </c>
      <c r="BY57" s="51">
        <v>2</v>
      </c>
      <c r="BZ57" s="49">
        <v>2.2375619524965598</v>
      </c>
      <c r="CA57" s="690">
        <v>3</v>
      </c>
      <c r="CB57" s="49">
        <v>3.3621356285512558</v>
      </c>
      <c r="CC57" s="51">
        <v>2</v>
      </c>
      <c r="CD57" s="708">
        <v>2.2444547938748829</v>
      </c>
      <c r="CE57" s="724">
        <v>2</v>
      </c>
      <c r="CF57" s="49">
        <v>4.0089801154586278</v>
      </c>
      <c r="CG57" s="51">
        <v>0</v>
      </c>
      <c r="CH57" s="49">
        <v>0</v>
      </c>
      <c r="CI57" s="51">
        <v>2</v>
      </c>
      <c r="CJ57" s="489">
        <v>4.0529312825501043</v>
      </c>
      <c r="CK57" s="51">
        <v>0</v>
      </c>
      <c r="CL57" s="49">
        <v>0</v>
      </c>
      <c r="CM57" s="51">
        <v>1</v>
      </c>
      <c r="CN57" s="49">
        <v>2.0396508117810228</v>
      </c>
      <c r="CO57" s="51">
        <v>1</v>
      </c>
      <c r="CP57" s="49">
        <v>2.0427339951791477</v>
      </c>
      <c r="CQ57" s="51">
        <v>0</v>
      </c>
      <c r="CR57" s="49">
        <v>0</v>
      </c>
      <c r="CS57" s="51">
        <v>4</v>
      </c>
      <c r="CT57" s="708">
        <v>8.2312148244178989</v>
      </c>
      <c r="CU57" s="724">
        <v>1</v>
      </c>
      <c r="CV57" s="49">
        <v>1.291856138900372</v>
      </c>
      <c r="CW57" s="51">
        <v>1</v>
      </c>
      <c r="CX57" s="49">
        <v>1.2899563994736978</v>
      </c>
      <c r="CY57" s="51">
        <v>4</v>
      </c>
      <c r="CZ57" s="49">
        <v>5.3263026138830076</v>
      </c>
      <c r="DA57" s="51">
        <v>0</v>
      </c>
      <c r="DB57" s="49">
        <v>0</v>
      </c>
      <c r="DC57" s="51">
        <v>0</v>
      </c>
      <c r="DD57" s="49">
        <v>0</v>
      </c>
      <c r="DE57" s="51">
        <v>0</v>
      </c>
      <c r="DF57" s="49">
        <v>0</v>
      </c>
      <c r="DG57" s="690">
        <v>3</v>
      </c>
      <c r="DH57" s="875">
        <v>4.0935512921976915</v>
      </c>
      <c r="DI57" s="690">
        <v>3</v>
      </c>
      <c r="DJ57" s="735">
        <v>4.1088854648176678</v>
      </c>
      <c r="DK57" s="724">
        <v>0</v>
      </c>
      <c r="DL57" s="49">
        <v>0</v>
      </c>
      <c r="DM57" s="51">
        <v>0</v>
      </c>
      <c r="DN57" s="49">
        <v>0</v>
      </c>
      <c r="DO57" s="51">
        <v>1</v>
      </c>
      <c r="DP57" s="49">
        <v>3.4294728900168043</v>
      </c>
      <c r="DQ57" s="51">
        <v>1</v>
      </c>
      <c r="DR57" s="49">
        <v>3.4232507188826511</v>
      </c>
      <c r="DS57" s="51">
        <v>2</v>
      </c>
      <c r="DT57" s="49">
        <v>6.8020270040472059</v>
      </c>
      <c r="DU57" s="51">
        <v>0</v>
      </c>
      <c r="DV57" s="49">
        <v>0</v>
      </c>
      <c r="DW57" s="690">
        <v>1</v>
      </c>
      <c r="DX57" s="875">
        <v>3.38443835245541</v>
      </c>
      <c r="DY57" s="690"/>
      <c r="DZ57" s="735">
        <v>0</v>
      </c>
      <c r="EA57" s="724">
        <v>2</v>
      </c>
      <c r="EB57" s="49">
        <v>9.2131932927952835</v>
      </c>
      <c r="EC57" s="51">
        <v>0</v>
      </c>
      <c r="ED57" s="49">
        <v>0</v>
      </c>
      <c r="EE57" s="51">
        <v>1</v>
      </c>
      <c r="EF57" s="49">
        <v>4.6277014207043363</v>
      </c>
      <c r="EG57" s="51">
        <v>0</v>
      </c>
      <c r="EH57" s="49">
        <v>0</v>
      </c>
      <c r="EI57" s="51">
        <v>0</v>
      </c>
      <c r="EJ57" s="49">
        <v>0</v>
      </c>
      <c r="EK57" s="51">
        <v>1</v>
      </c>
      <c r="EL57" s="875">
        <v>4.6347793845012975</v>
      </c>
      <c r="EM57" s="690">
        <v>0</v>
      </c>
      <c r="EN57" s="875">
        <v>0</v>
      </c>
      <c r="EO57" s="690"/>
      <c r="EP57" s="735">
        <v>0</v>
      </c>
      <c r="EQ57" s="724">
        <v>2</v>
      </c>
      <c r="ER57" s="49">
        <v>8.1063553826199737</v>
      </c>
      <c r="ES57" s="51">
        <v>1</v>
      </c>
      <c r="ET57" s="49">
        <v>4.0647101861637269</v>
      </c>
      <c r="EU57" s="51">
        <v>1</v>
      </c>
      <c r="EV57" s="49">
        <v>4.120652711389484</v>
      </c>
      <c r="EW57" s="51">
        <v>1</v>
      </c>
      <c r="EX57" s="49">
        <v>4.117429077284144</v>
      </c>
      <c r="EY57" s="51">
        <v>0</v>
      </c>
      <c r="EZ57" s="49">
        <v>0</v>
      </c>
      <c r="FA57" s="51">
        <v>0</v>
      </c>
      <c r="FB57" s="49">
        <v>0</v>
      </c>
      <c r="FC57" s="690">
        <v>0</v>
      </c>
      <c r="FD57" s="875">
        <v>0</v>
      </c>
      <c r="FE57" s="690"/>
      <c r="FF57" s="735">
        <v>0</v>
      </c>
      <c r="FG57" s="707">
        <v>1</v>
      </c>
      <c r="FH57" s="49">
        <v>3.7381780120369332</v>
      </c>
      <c r="FI57" s="51">
        <v>0</v>
      </c>
      <c r="FJ57" s="49">
        <v>0</v>
      </c>
      <c r="FK57" s="51">
        <v>0</v>
      </c>
      <c r="FL57" s="49">
        <v>0</v>
      </c>
      <c r="FM57" s="51">
        <v>1</v>
      </c>
      <c r="FN57" s="49">
        <v>3.7312040595500169</v>
      </c>
      <c r="FO57" s="51">
        <v>0</v>
      </c>
      <c r="FP57" s="49">
        <v>0</v>
      </c>
      <c r="FQ57" s="51">
        <v>2</v>
      </c>
      <c r="FR57" s="49">
        <v>7.4085049636983253</v>
      </c>
      <c r="FS57" s="690">
        <v>0</v>
      </c>
      <c r="FT57" s="875">
        <v>0</v>
      </c>
      <c r="FU57" s="690">
        <v>2</v>
      </c>
      <c r="FV57" s="735">
        <v>7.3890715631580886</v>
      </c>
      <c r="FW57" s="51">
        <v>2</v>
      </c>
      <c r="FX57" s="49">
        <v>5.8095625399407425</v>
      </c>
      <c r="FY57" s="51">
        <v>0</v>
      </c>
      <c r="FZ57" s="49">
        <v>0</v>
      </c>
      <c r="GA57" s="51">
        <v>0</v>
      </c>
      <c r="GB57" s="49">
        <v>0</v>
      </c>
      <c r="GC57" s="51">
        <v>1</v>
      </c>
      <c r="GD57" s="49">
        <v>3.0241630628723501</v>
      </c>
      <c r="GE57" s="51">
        <v>1</v>
      </c>
      <c r="GF57" s="49">
        <v>3.0285593143341711</v>
      </c>
      <c r="GG57" s="746">
        <v>1</v>
      </c>
      <c r="GH57" s="884">
        <v>3.0456234391179873</v>
      </c>
      <c r="GI57" s="897">
        <v>2</v>
      </c>
      <c r="GJ57" s="1058">
        <v>6.1152728940528975</v>
      </c>
      <c r="GK57" s="746"/>
      <c r="GL57" s="1071">
        <v>0</v>
      </c>
    </row>
    <row r="58" spans="1:194" s="50" customFormat="1" ht="20.100000000000001" customHeight="1">
      <c r="A58" s="425" t="s">
        <v>359</v>
      </c>
      <c r="B58" s="232"/>
      <c r="C58" s="707">
        <v>14</v>
      </c>
      <c r="D58" s="49">
        <v>1.8470388010079555</v>
      </c>
      <c r="E58" s="233">
        <v>9</v>
      </c>
      <c r="F58" s="49">
        <v>1.1873115967362124</v>
      </c>
      <c r="G58" s="233">
        <v>18</v>
      </c>
      <c r="H58" s="49">
        <v>2.4257125530624619</v>
      </c>
      <c r="I58" s="233">
        <v>13</v>
      </c>
      <c r="J58" s="49">
        <v>1.7542652260100857</v>
      </c>
      <c r="K58" s="233">
        <v>3</v>
      </c>
      <c r="L58" s="49">
        <v>0.40491731588409641</v>
      </c>
      <c r="M58" s="690">
        <v>16</v>
      </c>
      <c r="N58" s="49">
        <v>2.1565958135083769</v>
      </c>
      <c r="O58" s="690">
        <v>11</v>
      </c>
      <c r="P58" s="49">
        <v>1.4889311504700284</v>
      </c>
      <c r="Q58" s="690">
        <v>8</v>
      </c>
      <c r="R58" s="708">
        <v>1.0842907281622154</v>
      </c>
      <c r="S58" s="51">
        <v>7</v>
      </c>
      <c r="T58" s="49">
        <v>2.7857148542275212</v>
      </c>
      <c r="U58" s="51">
        <v>3</v>
      </c>
      <c r="V58" s="49">
        <v>1.19208929543549</v>
      </c>
      <c r="W58" s="51">
        <v>6</v>
      </c>
      <c r="X58" s="49">
        <v>2.4620637017948446</v>
      </c>
      <c r="Y58" s="233">
        <v>6</v>
      </c>
      <c r="Z58" s="49">
        <v>2.4667299794028046</v>
      </c>
      <c r="AA58" s="233">
        <v>0</v>
      </c>
      <c r="AB58" s="49">
        <v>0</v>
      </c>
      <c r="AC58" s="51">
        <v>6</v>
      </c>
      <c r="AD58" s="49">
        <v>2.4514811031664965</v>
      </c>
      <c r="AE58" s="690">
        <v>3</v>
      </c>
      <c r="AF58" s="49">
        <v>1.2355543108489906</v>
      </c>
      <c r="AG58" s="51">
        <v>6</v>
      </c>
      <c r="AH58" s="708">
        <v>2.4762435385520165</v>
      </c>
      <c r="AI58" s="724">
        <v>0</v>
      </c>
      <c r="AJ58" s="49">
        <v>0</v>
      </c>
      <c r="AK58" s="51">
        <v>0</v>
      </c>
      <c r="AL58" s="49">
        <v>0</v>
      </c>
      <c r="AM58" s="51">
        <v>1</v>
      </c>
      <c r="AN58" s="49">
        <v>1.5140733114297393</v>
      </c>
      <c r="AO58" s="233">
        <v>1</v>
      </c>
      <c r="AP58" s="49">
        <v>1.5028328399032176</v>
      </c>
      <c r="AQ58" s="233">
        <v>0</v>
      </c>
      <c r="AR58" s="49">
        <v>0</v>
      </c>
      <c r="AS58" s="49">
        <v>0</v>
      </c>
      <c r="AT58" s="49">
        <v>0</v>
      </c>
      <c r="AU58" s="690">
        <v>2</v>
      </c>
      <c r="AV58" s="49">
        <v>2.9667428130655353</v>
      </c>
      <c r="AW58" s="51"/>
      <c r="AX58" s="708">
        <v>0</v>
      </c>
      <c r="AY58" s="724">
        <v>1</v>
      </c>
      <c r="AZ58" s="49">
        <v>1.1665752849360134</v>
      </c>
      <c r="BA58" s="51">
        <v>2</v>
      </c>
      <c r="BB58" s="49">
        <v>2.3314370978271008</v>
      </c>
      <c r="BC58" s="51">
        <v>5</v>
      </c>
      <c r="BD58" s="49">
        <v>5.9713613509607919</v>
      </c>
      <c r="BE58" s="51">
        <v>2</v>
      </c>
      <c r="BF58" s="49">
        <v>2.4024312604355607</v>
      </c>
      <c r="BG58" s="51">
        <v>0</v>
      </c>
      <c r="BH58" s="49">
        <v>0</v>
      </c>
      <c r="BI58" s="51">
        <v>1</v>
      </c>
      <c r="BJ58" s="49">
        <v>0.12095554883580284</v>
      </c>
      <c r="BK58" s="690">
        <v>2</v>
      </c>
      <c r="BL58" s="49">
        <v>2.4296908218429203</v>
      </c>
      <c r="BM58" s="51"/>
      <c r="BN58" s="708">
        <v>0</v>
      </c>
      <c r="BO58" s="724">
        <v>0</v>
      </c>
      <c r="BP58" s="49">
        <v>0</v>
      </c>
      <c r="BQ58" s="51">
        <v>1</v>
      </c>
      <c r="BR58" s="49">
        <v>1.0998438221772509</v>
      </c>
      <c r="BS58" s="51">
        <v>3</v>
      </c>
      <c r="BT58" s="49">
        <v>3.3615328589836966</v>
      </c>
      <c r="BU58" s="51">
        <v>2</v>
      </c>
      <c r="BV58" s="49">
        <v>2.2412228111657719</v>
      </c>
      <c r="BW58" s="51">
        <v>0</v>
      </c>
      <c r="BX58" s="49">
        <v>0</v>
      </c>
      <c r="BY58" s="51">
        <v>0</v>
      </c>
      <c r="BZ58" s="49">
        <v>0</v>
      </c>
      <c r="CA58" s="690">
        <v>0</v>
      </c>
      <c r="CB58" s="49">
        <v>0</v>
      </c>
      <c r="CC58" s="51"/>
      <c r="CD58" s="708">
        <v>0</v>
      </c>
      <c r="CE58" s="724">
        <v>1</v>
      </c>
      <c r="CF58" s="49">
        <v>2.0044900577293139</v>
      </c>
      <c r="CG58" s="51">
        <v>0</v>
      </c>
      <c r="CH58" s="49">
        <v>0</v>
      </c>
      <c r="CI58" s="51">
        <v>2</v>
      </c>
      <c r="CJ58" s="489">
        <v>4.0529312825501043</v>
      </c>
      <c r="CK58" s="51">
        <v>0</v>
      </c>
      <c r="CL58" s="49">
        <v>0</v>
      </c>
      <c r="CM58" s="51">
        <v>0</v>
      </c>
      <c r="CN58" s="49">
        <v>0</v>
      </c>
      <c r="CO58" s="51">
        <v>1</v>
      </c>
      <c r="CP58" s="49">
        <v>2.0427339951791477</v>
      </c>
      <c r="CQ58" s="51">
        <v>0</v>
      </c>
      <c r="CR58" s="49">
        <v>0</v>
      </c>
      <c r="CS58" s="51">
        <v>1</v>
      </c>
      <c r="CT58" s="708">
        <v>2.0578037061044747</v>
      </c>
      <c r="CU58" s="724">
        <v>2</v>
      </c>
      <c r="CV58" s="49">
        <v>2.583712277800744</v>
      </c>
      <c r="CW58" s="51">
        <v>0</v>
      </c>
      <c r="CX58" s="49">
        <v>0</v>
      </c>
      <c r="CY58" s="51">
        <v>0</v>
      </c>
      <c r="CZ58" s="49">
        <v>0</v>
      </c>
      <c r="DA58" s="51">
        <v>1</v>
      </c>
      <c r="DB58" s="49">
        <v>1.3394770681525932</v>
      </c>
      <c r="DC58" s="51">
        <v>0</v>
      </c>
      <c r="DD58" s="49">
        <v>0</v>
      </c>
      <c r="DE58" s="51">
        <v>3</v>
      </c>
      <c r="DF58" s="49">
        <v>4.0650957330045125</v>
      </c>
      <c r="DG58" s="690">
        <v>4</v>
      </c>
      <c r="DH58" s="875">
        <v>5.4580683895969218</v>
      </c>
      <c r="DI58" s="690"/>
      <c r="DJ58" s="735">
        <v>0</v>
      </c>
      <c r="DK58" s="724">
        <v>2</v>
      </c>
      <c r="DL58" s="49">
        <v>6.841115101761587</v>
      </c>
      <c r="DM58" s="51">
        <v>0</v>
      </c>
      <c r="DN58" s="49">
        <v>0</v>
      </c>
      <c r="DO58" s="51">
        <v>1</v>
      </c>
      <c r="DP58" s="49">
        <v>3.4294728900168043</v>
      </c>
      <c r="DQ58" s="51">
        <v>1</v>
      </c>
      <c r="DR58" s="49">
        <v>3.4232507188826511</v>
      </c>
      <c r="DS58" s="51">
        <v>0</v>
      </c>
      <c r="DT58" s="49">
        <v>0</v>
      </c>
      <c r="DU58" s="51">
        <v>1</v>
      </c>
      <c r="DV58" s="49">
        <v>3.3948940793047253</v>
      </c>
      <c r="DW58" s="690">
        <v>0</v>
      </c>
      <c r="DX58" s="875">
        <v>0</v>
      </c>
      <c r="DY58" s="690"/>
      <c r="DZ58" s="735">
        <v>0</v>
      </c>
      <c r="EA58" s="724">
        <v>0</v>
      </c>
      <c r="EB58" s="49">
        <v>0</v>
      </c>
      <c r="EC58" s="51">
        <v>1</v>
      </c>
      <c r="ED58" s="49">
        <v>4.6085073044840774</v>
      </c>
      <c r="EE58" s="51">
        <v>0</v>
      </c>
      <c r="EF58" s="49">
        <v>0</v>
      </c>
      <c r="EG58" s="51">
        <v>0</v>
      </c>
      <c r="EH58" s="49">
        <v>0</v>
      </c>
      <c r="EI58" s="51">
        <v>1</v>
      </c>
      <c r="EJ58" s="49">
        <v>4.6485682409817777</v>
      </c>
      <c r="EK58" s="51">
        <v>1</v>
      </c>
      <c r="EL58" s="875">
        <v>4.6347793845012975</v>
      </c>
      <c r="EM58" s="690">
        <v>0</v>
      </c>
      <c r="EN58" s="875">
        <v>0</v>
      </c>
      <c r="EO58" s="690"/>
      <c r="EP58" s="735">
        <v>0</v>
      </c>
      <c r="EQ58" s="724">
        <v>1</v>
      </c>
      <c r="ER58" s="49">
        <v>4.0531776913099868</v>
      </c>
      <c r="ES58" s="51">
        <v>0</v>
      </c>
      <c r="ET58" s="49">
        <v>0</v>
      </c>
      <c r="EU58" s="51">
        <v>0</v>
      </c>
      <c r="EV58" s="49">
        <v>0</v>
      </c>
      <c r="EW58" s="51">
        <v>0</v>
      </c>
      <c r="EX58" s="49">
        <v>0</v>
      </c>
      <c r="EY58" s="51">
        <v>1</v>
      </c>
      <c r="EZ58" s="49">
        <v>4.1093075816724882</v>
      </c>
      <c r="FA58" s="51">
        <v>0</v>
      </c>
      <c r="FB58" s="49">
        <v>0</v>
      </c>
      <c r="FC58" s="690">
        <v>0</v>
      </c>
      <c r="FD58" s="875">
        <v>0</v>
      </c>
      <c r="FE58" s="690"/>
      <c r="FF58" s="735">
        <v>0</v>
      </c>
      <c r="FG58" s="707">
        <v>0</v>
      </c>
      <c r="FH58" s="49">
        <v>0</v>
      </c>
      <c r="FI58" s="51">
        <v>1</v>
      </c>
      <c r="FJ58" s="49">
        <v>3.7451780832178572</v>
      </c>
      <c r="FK58" s="51">
        <v>0</v>
      </c>
      <c r="FL58" s="49">
        <v>0</v>
      </c>
      <c r="FM58" s="51">
        <v>0</v>
      </c>
      <c r="FN58" s="49">
        <v>0</v>
      </c>
      <c r="FO58" s="51">
        <v>0</v>
      </c>
      <c r="FP58" s="49">
        <v>0</v>
      </c>
      <c r="FQ58" s="51">
        <v>1</v>
      </c>
      <c r="FR58" s="49">
        <v>3.7042524818491627</v>
      </c>
      <c r="FS58" s="690">
        <v>0</v>
      </c>
      <c r="FT58" s="875">
        <v>0</v>
      </c>
      <c r="FU58" s="690"/>
      <c r="FV58" s="735">
        <v>0</v>
      </c>
      <c r="FW58" s="51">
        <v>0</v>
      </c>
      <c r="FX58" s="49">
        <v>0</v>
      </c>
      <c r="FY58" s="51">
        <v>1</v>
      </c>
      <c r="FZ58" s="49">
        <v>2.9025048616956433</v>
      </c>
      <c r="GA58" s="51">
        <v>0</v>
      </c>
      <c r="GB58" s="49">
        <v>0</v>
      </c>
      <c r="GC58" s="51">
        <v>0</v>
      </c>
      <c r="GD58" s="49">
        <v>0</v>
      </c>
      <c r="GE58" s="51">
        <v>1</v>
      </c>
      <c r="GF58" s="49">
        <v>3.0285593143341711</v>
      </c>
      <c r="GG58" s="746">
        <v>2</v>
      </c>
      <c r="GH58" s="884">
        <v>6.0912468782359745</v>
      </c>
      <c r="GI58" s="897">
        <v>0</v>
      </c>
      <c r="GJ58" s="1058">
        <v>0</v>
      </c>
      <c r="GK58" s="746">
        <v>1</v>
      </c>
      <c r="GL58" s="1071">
        <v>3.056841976554022</v>
      </c>
    </row>
    <row r="59" spans="1:194" s="50" customFormat="1" ht="20.100000000000001" customHeight="1">
      <c r="A59" s="425" t="s">
        <v>325</v>
      </c>
      <c r="B59" s="232"/>
      <c r="C59" s="707">
        <v>11</v>
      </c>
      <c r="D59" s="49">
        <v>1.4512447722205364</v>
      </c>
      <c r="E59" s="233">
        <v>19</v>
      </c>
      <c r="F59" s="49">
        <v>2.5065467042208929</v>
      </c>
      <c r="G59" s="233">
        <v>17</v>
      </c>
      <c r="H59" s="49">
        <v>2.2909507445589918</v>
      </c>
      <c r="I59" s="233">
        <v>17</v>
      </c>
      <c r="J59" s="49">
        <v>2.2940391417054968</v>
      </c>
      <c r="K59" s="233">
        <v>11</v>
      </c>
      <c r="L59" s="49">
        <v>1.4846968249083539</v>
      </c>
      <c r="M59" s="690">
        <v>14</v>
      </c>
      <c r="N59" s="49">
        <v>1.8870213368198301</v>
      </c>
      <c r="O59" s="690">
        <v>7</v>
      </c>
      <c r="P59" s="49">
        <v>0.94750164120820002</v>
      </c>
      <c r="Q59" s="690">
        <v>8</v>
      </c>
      <c r="R59" s="708">
        <v>1.0842907281622154</v>
      </c>
      <c r="S59" s="51">
        <v>6</v>
      </c>
      <c r="T59" s="49">
        <v>2.3877555893378752</v>
      </c>
      <c r="U59" s="51">
        <v>4</v>
      </c>
      <c r="V59" s="49">
        <v>1.5894523939139868</v>
      </c>
      <c r="W59" s="51">
        <v>3</v>
      </c>
      <c r="X59" s="49">
        <v>1.2310318508974223</v>
      </c>
      <c r="Y59" s="233">
        <v>6</v>
      </c>
      <c r="Z59" s="49">
        <v>2.4667299794028046</v>
      </c>
      <c r="AA59" s="233">
        <v>4</v>
      </c>
      <c r="AB59" s="49">
        <v>1.645454021900993</v>
      </c>
      <c r="AC59" s="51">
        <v>7</v>
      </c>
      <c r="AD59" s="49">
        <v>2.860061287027579</v>
      </c>
      <c r="AE59" s="690">
        <v>3</v>
      </c>
      <c r="AF59" s="49">
        <v>1.2355543108489906</v>
      </c>
      <c r="AG59" s="51">
        <v>2</v>
      </c>
      <c r="AH59" s="708">
        <v>0.82541451285067224</v>
      </c>
      <c r="AI59" s="724">
        <v>0</v>
      </c>
      <c r="AJ59" s="49">
        <v>0</v>
      </c>
      <c r="AK59" s="51">
        <v>2</v>
      </c>
      <c r="AL59" s="49">
        <v>3.0458089668615984</v>
      </c>
      <c r="AM59" s="51">
        <v>4</v>
      </c>
      <c r="AN59" s="49">
        <v>6.0562932457189573</v>
      </c>
      <c r="AO59" s="233">
        <v>2</v>
      </c>
      <c r="AP59" s="49">
        <v>3.0056656798064352</v>
      </c>
      <c r="AQ59" s="233">
        <v>0</v>
      </c>
      <c r="AR59" s="49">
        <v>0</v>
      </c>
      <c r="AS59" s="49">
        <v>1</v>
      </c>
      <c r="AT59" s="49">
        <v>1.4898023032343608</v>
      </c>
      <c r="AU59" s="690">
        <v>1</v>
      </c>
      <c r="AV59" s="49">
        <v>1.4833714065327677</v>
      </c>
      <c r="AW59" s="51">
        <v>2</v>
      </c>
      <c r="AX59" s="708">
        <v>2.961164329814483</v>
      </c>
      <c r="AY59" s="724">
        <v>2</v>
      </c>
      <c r="AZ59" s="49">
        <v>2.3331505698720267</v>
      </c>
      <c r="BA59" s="51">
        <v>2</v>
      </c>
      <c r="BB59" s="49">
        <v>2.3314370978271008</v>
      </c>
      <c r="BC59" s="51">
        <v>3</v>
      </c>
      <c r="BD59" s="49">
        <v>3.5828168105764751</v>
      </c>
      <c r="BE59" s="51">
        <v>4</v>
      </c>
      <c r="BF59" s="49">
        <v>4.8048625208711213</v>
      </c>
      <c r="BG59" s="51">
        <v>2</v>
      </c>
      <c r="BH59" s="49">
        <v>2.4090000240900005</v>
      </c>
      <c r="BI59" s="51">
        <v>1</v>
      </c>
      <c r="BJ59" s="49">
        <v>0.12095554883580284</v>
      </c>
      <c r="BK59" s="690">
        <v>0</v>
      </c>
      <c r="BL59" s="49">
        <v>0</v>
      </c>
      <c r="BM59" s="51">
        <v>1</v>
      </c>
      <c r="BN59" s="708">
        <v>1.2168336770888473</v>
      </c>
      <c r="BO59" s="724">
        <v>1</v>
      </c>
      <c r="BP59" s="49">
        <v>1.0983097013695922</v>
      </c>
      <c r="BQ59" s="51">
        <v>0</v>
      </c>
      <c r="BR59" s="49">
        <v>0</v>
      </c>
      <c r="BS59" s="51">
        <v>2</v>
      </c>
      <c r="BT59" s="49">
        <v>2.2410219059891312</v>
      </c>
      <c r="BU59" s="51">
        <v>3</v>
      </c>
      <c r="BV59" s="49">
        <v>3.3618342167486581</v>
      </c>
      <c r="BW59" s="51">
        <v>0</v>
      </c>
      <c r="BX59" s="49">
        <v>0</v>
      </c>
      <c r="BY59" s="51">
        <v>1</v>
      </c>
      <c r="BZ59" s="49">
        <v>1.1187809762482799</v>
      </c>
      <c r="CA59" s="690">
        <v>1</v>
      </c>
      <c r="CB59" s="49">
        <v>1.1207118761837518</v>
      </c>
      <c r="CC59" s="51">
        <v>2</v>
      </c>
      <c r="CD59" s="708">
        <v>2.2444547938748829</v>
      </c>
      <c r="CE59" s="724">
        <v>0</v>
      </c>
      <c r="CF59" s="49">
        <v>0</v>
      </c>
      <c r="CG59" s="51">
        <v>0</v>
      </c>
      <c r="CH59" s="49">
        <v>0</v>
      </c>
      <c r="CI59" s="51">
        <v>1</v>
      </c>
      <c r="CJ59" s="489">
        <v>2.0264656412750521</v>
      </c>
      <c r="CK59" s="51">
        <v>0</v>
      </c>
      <c r="CL59" s="49">
        <v>0</v>
      </c>
      <c r="CM59" s="51">
        <v>1</v>
      </c>
      <c r="CN59" s="49">
        <v>2.0396508117810228</v>
      </c>
      <c r="CO59" s="51">
        <v>0</v>
      </c>
      <c r="CP59" s="49">
        <v>0</v>
      </c>
      <c r="CQ59" s="51">
        <v>0</v>
      </c>
      <c r="CR59" s="49">
        <v>0</v>
      </c>
      <c r="CS59" s="51"/>
      <c r="CT59" s="708">
        <v>0</v>
      </c>
      <c r="CU59" s="724">
        <v>2</v>
      </c>
      <c r="CV59" s="49">
        <v>2.583712277800744</v>
      </c>
      <c r="CW59" s="51">
        <v>4</v>
      </c>
      <c r="CX59" s="49">
        <v>5.1598255978947911</v>
      </c>
      <c r="CY59" s="51">
        <v>0</v>
      </c>
      <c r="CZ59" s="49">
        <v>0</v>
      </c>
      <c r="DA59" s="51">
        <v>2</v>
      </c>
      <c r="DB59" s="49">
        <v>2.6789541363051863</v>
      </c>
      <c r="DC59" s="51">
        <v>2</v>
      </c>
      <c r="DD59" s="49">
        <v>2.6948366928964105</v>
      </c>
      <c r="DE59" s="51">
        <v>0</v>
      </c>
      <c r="DF59" s="49">
        <v>0</v>
      </c>
      <c r="DG59" s="690">
        <v>1</v>
      </c>
      <c r="DH59" s="875">
        <v>1.3645170973992304</v>
      </c>
      <c r="DI59" s="690"/>
      <c r="DJ59" s="735">
        <v>0</v>
      </c>
      <c r="DK59" s="724">
        <v>0</v>
      </c>
      <c r="DL59" s="49">
        <v>0</v>
      </c>
      <c r="DM59" s="51">
        <v>1</v>
      </c>
      <c r="DN59" s="49">
        <v>3.4308848251964181</v>
      </c>
      <c r="DO59" s="51">
        <v>2</v>
      </c>
      <c r="DP59" s="49">
        <v>6.8589457800336087</v>
      </c>
      <c r="DQ59" s="51">
        <v>0</v>
      </c>
      <c r="DR59" s="49">
        <v>0</v>
      </c>
      <c r="DS59" s="51">
        <v>0</v>
      </c>
      <c r="DT59" s="49">
        <v>0</v>
      </c>
      <c r="DU59" s="51">
        <v>2</v>
      </c>
      <c r="DV59" s="49">
        <v>6.7897881586094506</v>
      </c>
      <c r="DW59" s="690">
        <v>0</v>
      </c>
      <c r="DX59" s="875">
        <v>0</v>
      </c>
      <c r="DY59" s="690"/>
      <c r="DZ59" s="735">
        <v>0</v>
      </c>
      <c r="EA59" s="724">
        <v>0</v>
      </c>
      <c r="EB59" s="49">
        <v>0</v>
      </c>
      <c r="EC59" s="51">
        <v>1</v>
      </c>
      <c r="ED59" s="49">
        <v>4.6085073044840774</v>
      </c>
      <c r="EE59" s="51">
        <v>1</v>
      </c>
      <c r="EF59" s="49">
        <v>4.6277014207043363</v>
      </c>
      <c r="EG59" s="51">
        <v>0</v>
      </c>
      <c r="EH59" s="49">
        <v>0</v>
      </c>
      <c r="EI59" s="51">
        <v>0</v>
      </c>
      <c r="EJ59" s="49">
        <v>0</v>
      </c>
      <c r="EK59" s="51">
        <v>0</v>
      </c>
      <c r="EL59" s="875">
        <v>0</v>
      </c>
      <c r="EM59" s="690">
        <v>0</v>
      </c>
      <c r="EN59" s="875">
        <v>0</v>
      </c>
      <c r="EO59" s="690">
        <v>1</v>
      </c>
      <c r="EP59" s="735">
        <v>4.6750818139317438</v>
      </c>
      <c r="EQ59" s="724">
        <v>0</v>
      </c>
      <c r="ER59" s="49">
        <v>0</v>
      </c>
      <c r="ES59" s="51">
        <v>1</v>
      </c>
      <c r="ET59" s="49">
        <v>4.0647101861637269</v>
      </c>
      <c r="EU59" s="51">
        <v>0</v>
      </c>
      <c r="EV59" s="49">
        <v>0</v>
      </c>
      <c r="EW59" s="51">
        <v>0</v>
      </c>
      <c r="EX59" s="49">
        <v>0</v>
      </c>
      <c r="EY59" s="51">
        <v>2</v>
      </c>
      <c r="EZ59" s="49">
        <v>8.2186151633449764</v>
      </c>
      <c r="FA59" s="51">
        <v>0</v>
      </c>
      <c r="FB59" s="49">
        <v>0</v>
      </c>
      <c r="FC59" s="690">
        <v>1</v>
      </c>
      <c r="FD59" s="875">
        <v>4.1142104830083106</v>
      </c>
      <c r="FE59" s="690"/>
      <c r="FF59" s="735">
        <v>0</v>
      </c>
      <c r="FG59" s="707">
        <v>0</v>
      </c>
      <c r="FH59" s="49">
        <v>0</v>
      </c>
      <c r="FI59" s="51">
        <v>4</v>
      </c>
      <c r="FJ59" s="49">
        <v>14.980712332871429</v>
      </c>
      <c r="FK59" s="51">
        <v>1</v>
      </c>
      <c r="FL59" s="49">
        <v>3.7451780832178572</v>
      </c>
      <c r="FM59" s="51">
        <v>0</v>
      </c>
      <c r="FN59" s="49">
        <v>0</v>
      </c>
      <c r="FO59" s="51">
        <v>0</v>
      </c>
      <c r="FP59" s="49">
        <v>0</v>
      </c>
      <c r="FQ59" s="51">
        <v>2</v>
      </c>
      <c r="FR59" s="49">
        <v>7.4085049636983253</v>
      </c>
      <c r="FS59" s="690">
        <v>0</v>
      </c>
      <c r="FT59" s="875">
        <v>0</v>
      </c>
      <c r="FU59" s="690"/>
      <c r="FV59" s="735">
        <v>0</v>
      </c>
      <c r="FW59" s="51">
        <v>0</v>
      </c>
      <c r="FX59" s="49">
        <v>0</v>
      </c>
      <c r="FY59" s="51">
        <v>0</v>
      </c>
      <c r="FZ59" s="49">
        <v>0</v>
      </c>
      <c r="GA59" s="51">
        <v>0</v>
      </c>
      <c r="GB59" s="49">
        <v>0</v>
      </c>
      <c r="GC59" s="51">
        <v>0</v>
      </c>
      <c r="GD59" s="49">
        <v>0</v>
      </c>
      <c r="GE59" s="51">
        <v>0</v>
      </c>
      <c r="GF59" s="49">
        <v>0</v>
      </c>
      <c r="GG59" s="746">
        <v>0</v>
      </c>
      <c r="GH59" s="884">
        <v>0</v>
      </c>
      <c r="GI59" s="897">
        <v>0</v>
      </c>
      <c r="GJ59" s="1058">
        <v>0</v>
      </c>
      <c r="GK59" s="746"/>
      <c r="GL59" s="1071">
        <v>0</v>
      </c>
    </row>
    <row r="60" spans="1:194" s="435" customFormat="1" ht="42" customHeight="1">
      <c r="A60" s="239" t="s">
        <v>358</v>
      </c>
      <c r="B60" s="433"/>
      <c r="C60" s="715">
        <v>9</v>
      </c>
      <c r="D60" s="424">
        <v>1.1873820863622571</v>
      </c>
      <c r="E60" s="434">
        <v>7</v>
      </c>
      <c r="F60" s="424">
        <v>0.92346457523927628</v>
      </c>
      <c r="G60" s="434">
        <v>12</v>
      </c>
      <c r="H60" s="424">
        <v>1.6171417020416414</v>
      </c>
      <c r="I60" s="434">
        <v>4</v>
      </c>
      <c r="J60" s="424">
        <v>0.539773915695411</v>
      </c>
      <c r="K60" s="434">
        <v>11</v>
      </c>
      <c r="L60" s="424">
        <v>1.4846968249083539</v>
      </c>
      <c r="M60" s="694">
        <v>15</v>
      </c>
      <c r="N60" s="424">
        <v>2.0218085751641035</v>
      </c>
      <c r="O60" s="694">
        <v>14</v>
      </c>
      <c r="P60" s="424">
        <v>1.8950032824164</v>
      </c>
      <c r="Q60" s="694">
        <v>6</v>
      </c>
      <c r="R60" s="716">
        <v>0.81321804612166138</v>
      </c>
      <c r="S60" s="423">
        <v>4</v>
      </c>
      <c r="T60" s="424">
        <v>1.5918370595585836</v>
      </c>
      <c r="U60" s="423">
        <v>3</v>
      </c>
      <c r="V60" s="424">
        <v>1.19208929543549</v>
      </c>
      <c r="W60" s="423">
        <v>5</v>
      </c>
      <c r="X60" s="424">
        <v>2.0517197514957037</v>
      </c>
      <c r="Y60" s="434">
        <v>1</v>
      </c>
      <c r="Z60" s="424">
        <v>0.41112166323380073</v>
      </c>
      <c r="AA60" s="434">
        <v>4</v>
      </c>
      <c r="AB60" s="424">
        <v>1.645454021900993</v>
      </c>
      <c r="AC60" s="423">
        <v>5</v>
      </c>
      <c r="AD60" s="424">
        <v>2.042900919305414</v>
      </c>
      <c r="AE60" s="694">
        <v>3</v>
      </c>
      <c r="AF60" s="424">
        <v>1.2355543108489906</v>
      </c>
      <c r="AG60" s="423">
        <v>1</v>
      </c>
      <c r="AH60" s="716">
        <v>0.41270725642533612</v>
      </c>
      <c r="AI60" s="728">
        <v>0</v>
      </c>
      <c r="AJ60" s="424">
        <v>0</v>
      </c>
      <c r="AK60" s="423">
        <v>0</v>
      </c>
      <c r="AL60" s="424">
        <v>0</v>
      </c>
      <c r="AM60" s="423">
        <v>1</v>
      </c>
      <c r="AN60" s="424">
        <v>1.5140733114297393</v>
      </c>
      <c r="AO60" s="434">
        <v>1</v>
      </c>
      <c r="AP60" s="424">
        <v>1.5028328399032176</v>
      </c>
      <c r="AQ60" s="434">
        <v>1</v>
      </c>
      <c r="AR60" s="424">
        <v>1.4911796722387081</v>
      </c>
      <c r="AS60" s="424">
        <v>0</v>
      </c>
      <c r="AT60" s="424">
        <v>0</v>
      </c>
      <c r="AU60" s="694">
        <v>1</v>
      </c>
      <c r="AV60" s="424">
        <v>1.4833714065327677</v>
      </c>
      <c r="AW60" s="423"/>
      <c r="AX60" s="716">
        <v>0</v>
      </c>
      <c r="AY60" s="728">
        <v>3</v>
      </c>
      <c r="AZ60" s="424">
        <v>3.4997258548080401</v>
      </c>
      <c r="BA60" s="423">
        <v>1</v>
      </c>
      <c r="BB60" s="424">
        <v>1.1657185489135504</v>
      </c>
      <c r="BC60" s="423">
        <v>3</v>
      </c>
      <c r="BD60" s="424">
        <v>3.5828168105764751</v>
      </c>
      <c r="BE60" s="423">
        <v>0</v>
      </c>
      <c r="BF60" s="424">
        <v>0</v>
      </c>
      <c r="BG60" s="423">
        <v>1</v>
      </c>
      <c r="BH60" s="424">
        <v>1.2045000120450002</v>
      </c>
      <c r="BI60" s="423">
        <v>3</v>
      </c>
      <c r="BJ60" s="424">
        <v>0.36286664650740857</v>
      </c>
      <c r="BK60" s="694">
        <v>2</v>
      </c>
      <c r="BL60" s="424">
        <v>2.4296908218429203</v>
      </c>
      <c r="BM60" s="423">
        <v>2</v>
      </c>
      <c r="BN60" s="716">
        <v>2.4336673541776945</v>
      </c>
      <c r="BO60" s="728">
        <v>0</v>
      </c>
      <c r="BP60" s="424">
        <v>0</v>
      </c>
      <c r="BQ60" s="423">
        <v>0</v>
      </c>
      <c r="BR60" s="424">
        <v>0</v>
      </c>
      <c r="BS60" s="423">
        <v>1</v>
      </c>
      <c r="BT60" s="424">
        <v>1.1205109529945656</v>
      </c>
      <c r="BU60" s="423">
        <v>0</v>
      </c>
      <c r="BV60" s="424">
        <v>0</v>
      </c>
      <c r="BW60" s="423">
        <v>2</v>
      </c>
      <c r="BX60" s="424">
        <v>2.23929059274022</v>
      </c>
      <c r="BY60" s="423">
        <v>2</v>
      </c>
      <c r="BZ60" s="424">
        <v>2.2375619524965598</v>
      </c>
      <c r="CA60" s="694">
        <v>2</v>
      </c>
      <c r="CB60" s="424">
        <v>2.2414237523675036</v>
      </c>
      <c r="CC60" s="423"/>
      <c r="CD60" s="716">
        <v>0</v>
      </c>
      <c r="CE60" s="728">
        <v>0</v>
      </c>
      <c r="CF60" s="424">
        <v>0</v>
      </c>
      <c r="CG60" s="423">
        <v>2</v>
      </c>
      <c r="CH60" s="424">
        <v>4.0080160320641278</v>
      </c>
      <c r="CI60" s="423">
        <v>0</v>
      </c>
      <c r="CJ60" s="493">
        <v>0</v>
      </c>
      <c r="CK60" s="423">
        <v>0</v>
      </c>
      <c r="CL60" s="424">
        <v>0</v>
      </c>
      <c r="CM60" s="423">
        <v>1</v>
      </c>
      <c r="CN60" s="424">
        <v>2.0396508117810228</v>
      </c>
      <c r="CO60" s="423">
        <v>1</v>
      </c>
      <c r="CP60" s="424">
        <v>2.0427339951791477</v>
      </c>
      <c r="CQ60" s="423">
        <v>0</v>
      </c>
      <c r="CR60" s="424">
        <v>0</v>
      </c>
      <c r="CS60" s="423"/>
      <c r="CT60" s="716">
        <v>0</v>
      </c>
      <c r="CU60" s="728">
        <v>0</v>
      </c>
      <c r="CV60" s="424">
        <v>0</v>
      </c>
      <c r="CW60" s="423">
        <v>0</v>
      </c>
      <c r="CX60" s="424">
        <v>0</v>
      </c>
      <c r="CY60" s="423">
        <v>0</v>
      </c>
      <c r="CZ60" s="424">
        <v>0</v>
      </c>
      <c r="DA60" s="423">
        <v>0</v>
      </c>
      <c r="DB60" s="424">
        <v>0</v>
      </c>
      <c r="DC60" s="423">
        <v>0</v>
      </c>
      <c r="DD60" s="424">
        <v>0</v>
      </c>
      <c r="DE60" s="423">
        <v>1</v>
      </c>
      <c r="DF60" s="424">
        <v>1.3550319110015041</v>
      </c>
      <c r="DG60" s="694">
        <v>3</v>
      </c>
      <c r="DH60" s="879">
        <v>4.0935512921976915</v>
      </c>
      <c r="DI60" s="694"/>
      <c r="DJ60" s="739">
        <v>0</v>
      </c>
      <c r="DK60" s="728">
        <v>1</v>
      </c>
      <c r="DL60" s="424">
        <v>3.4205575508807935</v>
      </c>
      <c r="DM60" s="423">
        <v>0</v>
      </c>
      <c r="DN60" s="424">
        <v>0</v>
      </c>
      <c r="DO60" s="423">
        <v>0</v>
      </c>
      <c r="DP60" s="424">
        <v>0</v>
      </c>
      <c r="DQ60" s="423">
        <v>0</v>
      </c>
      <c r="DR60" s="424">
        <v>0</v>
      </c>
      <c r="DS60" s="423">
        <v>0</v>
      </c>
      <c r="DT60" s="424">
        <v>0</v>
      </c>
      <c r="DU60" s="423">
        <v>0</v>
      </c>
      <c r="DV60" s="424">
        <v>0</v>
      </c>
      <c r="DW60" s="694">
        <v>0</v>
      </c>
      <c r="DX60" s="879">
        <v>0</v>
      </c>
      <c r="DY60" s="694"/>
      <c r="DZ60" s="739">
        <v>0</v>
      </c>
      <c r="EA60" s="728">
        <v>0</v>
      </c>
      <c r="EB60" s="424">
        <v>0</v>
      </c>
      <c r="EC60" s="423">
        <v>0</v>
      </c>
      <c r="ED60" s="424">
        <v>0</v>
      </c>
      <c r="EE60" s="423">
        <v>0</v>
      </c>
      <c r="EF60" s="424">
        <v>0</v>
      </c>
      <c r="EG60" s="423">
        <v>2</v>
      </c>
      <c r="EH60" s="424">
        <v>9.2652645233021396</v>
      </c>
      <c r="EI60" s="423">
        <v>0</v>
      </c>
      <c r="EJ60" s="424">
        <v>0</v>
      </c>
      <c r="EK60" s="423">
        <v>0</v>
      </c>
      <c r="EL60" s="879">
        <v>0</v>
      </c>
      <c r="EM60" s="694">
        <v>0</v>
      </c>
      <c r="EN60" s="879">
        <v>0</v>
      </c>
      <c r="EO60" s="694"/>
      <c r="EP60" s="739">
        <v>0</v>
      </c>
      <c r="EQ60" s="728">
        <v>0</v>
      </c>
      <c r="ER60" s="424">
        <v>0</v>
      </c>
      <c r="ES60" s="423">
        <v>0</v>
      </c>
      <c r="ET60" s="424">
        <v>0</v>
      </c>
      <c r="EU60" s="423">
        <v>0</v>
      </c>
      <c r="EV60" s="424">
        <v>0</v>
      </c>
      <c r="EW60" s="423">
        <v>0</v>
      </c>
      <c r="EX60" s="424">
        <v>0</v>
      </c>
      <c r="EY60" s="423">
        <v>2</v>
      </c>
      <c r="EZ60" s="424">
        <v>8.2186151633449764</v>
      </c>
      <c r="FA60" s="423">
        <v>1</v>
      </c>
      <c r="FB60" s="424">
        <v>4.1044163519947459</v>
      </c>
      <c r="FC60" s="694">
        <v>0</v>
      </c>
      <c r="FD60" s="879">
        <v>0</v>
      </c>
      <c r="FE60" s="694"/>
      <c r="FF60" s="739">
        <v>0</v>
      </c>
      <c r="FG60" s="715">
        <v>0</v>
      </c>
      <c r="FH60" s="424">
        <v>0</v>
      </c>
      <c r="FI60" s="423">
        <v>0</v>
      </c>
      <c r="FJ60" s="424">
        <v>0</v>
      </c>
      <c r="FK60" s="423">
        <v>0</v>
      </c>
      <c r="FL60" s="424">
        <v>0</v>
      </c>
      <c r="FM60" s="423">
        <v>0</v>
      </c>
      <c r="FN60" s="424">
        <v>0</v>
      </c>
      <c r="FO60" s="423">
        <v>0</v>
      </c>
      <c r="FP60" s="424">
        <v>0</v>
      </c>
      <c r="FQ60" s="423">
        <v>1</v>
      </c>
      <c r="FR60" s="424">
        <v>3.7042524818491627</v>
      </c>
      <c r="FS60" s="694">
        <v>2</v>
      </c>
      <c r="FT60" s="879">
        <v>7.3975440153868917</v>
      </c>
      <c r="FU60" s="694"/>
      <c r="FV60" s="739">
        <v>0</v>
      </c>
      <c r="FW60" s="423">
        <v>1</v>
      </c>
      <c r="FX60" s="424">
        <v>2.9047812699703712</v>
      </c>
      <c r="FY60" s="423">
        <v>1</v>
      </c>
      <c r="FZ60" s="424">
        <v>2.9025048616956433</v>
      </c>
      <c r="GA60" s="423">
        <v>2</v>
      </c>
      <c r="GB60" s="424">
        <v>6.0342746801834419</v>
      </c>
      <c r="GC60" s="423">
        <v>0</v>
      </c>
      <c r="GD60" s="424">
        <v>0</v>
      </c>
      <c r="GE60" s="423">
        <v>0</v>
      </c>
      <c r="GF60" s="424">
        <v>0</v>
      </c>
      <c r="GG60" s="750">
        <v>1</v>
      </c>
      <c r="GH60" s="888">
        <v>3.0456234391179873</v>
      </c>
      <c r="GI60" s="901">
        <v>1</v>
      </c>
      <c r="GJ60" s="1062">
        <v>3.0576364470264488</v>
      </c>
      <c r="GK60" s="750">
        <v>3</v>
      </c>
      <c r="GL60" s="1075">
        <v>9.170525929662066</v>
      </c>
    </row>
    <row r="61" spans="1:194" s="237" customFormat="1" ht="20.100000000000001" customHeight="1">
      <c r="A61" s="425" t="s">
        <v>296</v>
      </c>
      <c r="B61" s="436"/>
      <c r="C61" s="701">
        <v>1</v>
      </c>
      <c r="D61" s="235">
        <v>0.13193134292913969</v>
      </c>
      <c r="E61" s="236">
        <v>3</v>
      </c>
      <c r="F61" s="235">
        <v>0.39577053224540409</v>
      </c>
      <c r="G61" s="236">
        <v>0</v>
      </c>
      <c r="H61" s="235">
        <v>0</v>
      </c>
      <c r="I61" s="236">
        <v>1</v>
      </c>
      <c r="J61" s="235">
        <v>0.26877240889959203</v>
      </c>
      <c r="K61" s="236">
        <v>0</v>
      </c>
      <c r="L61" s="235">
        <v>0</v>
      </c>
      <c r="M61" s="687">
        <v>2</v>
      </c>
      <c r="N61" s="235">
        <v>0.26957447668854712</v>
      </c>
      <c r="O61" s="687">
        <v>0</v>
      </c>
      <c r="P61" s="235">
        <v>0</v>
      </c>
      <c r="Q61" s="687">
        <v>1</v>
      </c>
      <c r="R61" s="702">
        <v>0.13553634102027692</v>
      </c>
      <c r="S61" s="234">
        <v>0</v>
      </c>
      <c r="T61" s="235">
        <v>0</v>
      </c>
      <c r="U61" s="234">
        <v>1</v>
      </c>
      <c r="V61" s="235">
        <v>0.39736309847849671</v>
      </c>
      <c r="W61" s="234">
        <v>0</v>
      </c>
      <c r="X61" s="235">
        <v>0</v>
      </c>
      <c r="Y61" s="236">
        <v>1</v>
      </c>
      <c r="Z61" s="235">
        <v>0.84478724033352204</v>
      </c>
      <c r="AA61" s="236">
        <v>0</v>
      </c>
      <c r="AB61" s="235">
        <v>0</v>
      </c>
      <c r="AC61" s="234">
        <v>0</v>
      </c>
      <c r="AD61" s="235">
        <v>0</v>
      </c>
      <c r="AE61" s="687">
        <v>0</v>
      </c>
      <c r="AF61" s="235">
        <v>0</v>
      </c>
      <c r="AG61" s="234"/>
      <c r="AH61" s="702">
        <v>0</v>
      </c>
      <c r="AI61" s="721">
        <v>0</v>
      </c>
      <c r="AJ61" s="235">
        <v>0</v>
      </c>
      <c r="AK61" s="234">
        <v>0</v>
      </c>
      <c r="AL61" s="235">
        <v>0</v>
      </c>
      <c r="AM61" s="234">
        <v>0</v>
      </c>
      <c r="AN61" s="235">
        <v>0</v>
      </c>
      <c r="AO61" s="236">
        <v>0</v>
      </c>
      <c r="AP61" s="235">
        <v>0</v>
      </c>
      <c r="AQ61" s="236">
        <v>0</v>
      </c>
      <c r="AR61" s="235">
        <v>0</v>
      </c>
      <c r="AS61" s="235">
        <v>0</v>
      </c>
      <c r="AT61" s="235">
        <v>0</v>
      </c>
      <c r="AU61" s="687">
        <v>0</v>
      </c>
      <c r="AV61" s="235">
        <v>0</v>
      </c>
      <c r="AW61" s="234"/>
      <c r="AX61" s="702">
        <v>0</v>
      </c>
      <c r="AY61" s="721">
        <v>0</v>
      </c>
      <c r="AZ61" s="235">
        <v>0</v>
      </c>
      <c r="BA61" s="234">
        <v>1</v>
      </c>
      <c r="BB61" s="235">
        <v>1.1657185489135504</v>
      </c>
      <c r="BC61" s="234">
        <v>0</v>
      </c>
      <c r="BD61" s="235">
        <v>0</v>
      </c>
      <c r="BE61" s="234">
        <v>0</v>
      </c>
      <c r="BF61" s="235">
        <v>0</v>
      </c>
      <c r="BG61" s="234">
        <v>0</v>
      </c>
      <c r="BH61" s="235">
        <v>0</v>
      </c>
      <c r="BI61" s="234">
        <v>0</v>
      </c>
      <c r="BJ61" s="235">
        <v>0</v>
      </c>
      <c r="BK61" s="687">
        <v>0</v>
      </c>
      <c r="BL61" s="235">
        <v>0</v>
      </c>
      <c r="BM61" s="234"/>
      <c r="BN61" s="702">
        <v>0</v>
      </c>
      <c r="BO61" s="721">
        <v>0</v>
      </c>
      <c r="BP61" s="235">
        <v>0</v>
      </c>
      <c r="BQ61" s="234">
        <v>0</v>
      </c>
      <c r="BR61" s="235">
        <v>0</v>
      </c>
      <c r="BS61" s="234">
        <v>0</v>
      </c>
      <c r="BT61" s="235">
        <v>0</v>
      </c>
      <c r="BU61" s="234">
        <v>0</v>
      </c>
      <c r="BV61" s="235">
        <v>0</v>
      </c>
      <c r="BW61" s="234">
        <v>0</v>
      </c>
      <c r="BX61" s="235">
        <v>0</v>
      </c>
      <c r="BY61" s="234">
        <v>0</v>
      </c>
      <c r="BZ61" s="235">
        <v>0</v>
      </c>
      <c r="CA61" s="687">
        <v>0</v>
      </c>
      <c r="CB61" s="235">
        <v>0</v>
      </c>
      <c r="CC61" s="234"/>
      <c r="CD61" s="702">
        <v>0</v>
      </c>
      <c r="CE61" s="721">
        <v>1</v>
      </c>
      <c r="CF61" s="235">
        <v>2.0044900577293139</v>
      </c>
      <c r="CG61" s="234">
        <v>0</v>
      </c>
      <c r="CH61" s="235">
        <v>0</v>
      </c>
      <c r="CI61" s="234">
        <v>0</v>
      </c>
      <c r="CJ61" s="486">
        <v>0</v>
      </c>
      <c r="CK61" s="234">
        <v>0</v>
      </c>
      <c r="CL61" s="235">
        <v>0</v>
      </c>
      <c r="CM61" s="234">
        <v>0</v>
      </c>
      <c r="CN61" s="235">
        <v>0</v>
      </c>
      <c r="CO61" s="234">
        <v>1</v>
      </c>
      <c r="CP61" s="235">
        <v>2.0427339951791477</v>
      </c>
      <c r="CQ61" s="234">
        <v>0</v>
      </c>
      <c r="CR61" s="235">
        <v>0</v>
      </c>
      <c r="CS61" s="234"/>
      <c r="CT61" s="702">
        <v>0</v>
      </c>
      <c r="CU61" s="721">
        <v>0</v>
      </c>
      <c r="CV61" s="235">
        <v>0</v>
      </c>
      <c r="CW61" s="234">
        <v>1</v>
      </c>
      <c r="CX61" s="235">
        <v>1.2899563994736978</v>
      </c>
      <c r="CY61" s="234">
        <v>0</v>
      </c>
      <c r="CZ61" s="235">
        <v>0</v>
      </c>
      <c r="DA61" s="234">
        <v>0</v>
      </c>
      <c r="DB61" s="235">
        <v>0</v>
      </c>
      <c r="DC61" s="234">
        <v>0</v>
      </c>
      <c r="DD61" s="235">
        <v>0</v>
      </c>
      <c r="DE61" s="234">
        <v>0</v>
      </c>
      <c r="DF61" s="235">
        <v>0</v>
      </c>
      <c r="DG61" s="687">
        <v>0</v>
      </c>
      <c r="DH61" s="872">
        <v>0</v>
      </c>
      <c r="DI61" s="687"/>
      <c r="DJ61" s="732">
        <v>0</v>
      </c>
      <c r="DK61" s="721">
        <v>0</v>
      </c>
      <c r="DL61" s="235">
        <v>0</v>
      </c>
      <c r="DM61" s="234">
        <v>0</v>
      </c>
      <c r="DN61" s="235">
        <v>0</v>
      </c>
      <c r="DO61" s="234">
        <v>0</v>
      </c>
      <c r="DP61" s="235">
        <v>0</v>
      </c>
      <c r="DQ61" s="234">
        <v>0</v>
      </c>
      <c r="DR61" s="235">
        <v>0</v>
      </c>
      <c r="DS61" s="234">
        <v>0</v>
      </c>
      <c r="DT61" s="235">
        <v>0</v>
      </c>
      <c r="DU61" s="234">
        <v>0</v>
      </c>
      <c r="DV61" s="235">
        <v>0</v>
      </c>
      <c r="DW61" s="687">
        <v>0</v>
      </c>
      <c r="DX61" s="872">
        <v>0</v>
      </c>
      <c r="DY61" s="687"/>
      <c r="DZ61" s="732">
        <v>0</v>
      </c>
      <c r="EA61" s="721">
        <v>0</v>
      </c>
      <c r="EB61" s="235">
        <v>0</v>
      </c>
      <c r="EC61" s="234">
        <v>0</v>
      </c>
      <c r="ED61" s="235">
        <v>0</v>
      </c>
      <c r="EE61" s="234">
        <v>0</v>
      </c>
      <c r="EF61" s="235">
        <v>0</v>
      </c>
      <c r="EG61" s="234">
        <v>0</v>
      </c>
      <c r="EH61" s="235">
        <v>0</v>
      </c>
      <c r="EI61" s="234">
        <v>0</v>
      </c>
      <c r="EJ61" s="235">
        <v>0</v>
      </c>
      <c r="EK61" s="234">
        <v>0</v>
      </c>
      <c r="EL61" s="872">
        <v>0</v>
      </c>
      <c r="EM61" s="687">
        <v>0</v>
      </c>
      <c r="EN61" s="872">
        <v>0</v>
      </c>
      <c r="EO61" s="687"/>
      <c r="EP61" s="732">
        <v>0</v>
      </c>
      <c r="EQ61" s="721">
        <v>0</v>
      </c>
      <c r="ER61" s="235">
        <v>0</v>
      </c>
      <c r="ES61" s="234">
        <v>0</v>
      </c>
      <c r="ET61" s="235">
        <v>0</v>
      </c>
      <c r="EU61" s="234">
        <v>0</v>
      </c>
      <c r="EV61" s="235">
        <v>0</v>
      </c>
      <c r="EW61" s="234">
        <v>0</v>
      </c>
      <c r="EX61" s="235">
        <v>0</v>
      </c>
      <c r="EY61" s="234">
        <v>0</v>
      </c>
      <c r="EZ61" s="235">
        <v>0</v>
      </c>
      <c r="FA61" s="234">
        <v>1</v>
      </c>
      <c r="FB61" s="235">
        <v>4.1044163519947459</v>
      </c>
      <c r="FC61" s="687">
        <v>0</v>
      </c>
      <c r="FD61" s="872">
        <v>0</v>
      </c>
      <c r="FE61" s="687"/>
      <c r="FF61" s="732">
        <v>0</v>
      </c>
      <c r="FG61" s="701">
        <v>0</v>
      </c>
      <c r="FH61" s="235">
        <v>0</v>
      </c>
      <c r="FI61" s="234">
        <v>0</v>
      </c>
      <c r="FJ61" s="235">
        <v>0</v>
      </c>
      <c r="FK61" s="234">
        <v>0</v>
      </c>
      <c r="FL61" s="235">
        <v>0</v>
      </c>
      <c r="FM61" s="234">
        <v>0</v>
      </c>
      <c r="FN61" s="235">
        <v>0</v>
      </c>
      <c r="FO61" s="234">
        <v>0</v>
      </c>
      <c r="FP61" s="235">
        <v>0</v>
      </c>
      <c r="FQ61" s="234">
        <v>0</v>
      </c>
      <c r="FR61" s="235">
        <v>0</v>
      </c>
      <c r="FS61" s="687">
        <v>0</v>
      </c>
      <c r="FT61" s="872">
        <v>0</v>
      </c>
      <c r="FU61" s="687">
        <v>1</v>
      </c>
      <c r="FV61" s="732">
        <v>3.6945357815790443</v>
      </c>
      <c r="FW61" s="234">
        <v>0</v>
      </c>
      <c r="FX61" s="235">
        <v>0</v>
      </c>
      <c r="FY61" s="234">
        <v>0</v>
      </c>
      <c r="FZ61" s="235">
        <v>0</v>
      </c>
      <c r="GA61" s="234">
        <v>0</v>
      </c>
      <c r="GB61" s="235">
        <v>0</v>
      </c>
      <c r="GC61" s="234">
        <v>0</v>
      </c>
      <c r="GD61" s="235">
        <v>0</v>
      </c>
      <c r="GE61" s="234">
        <v>0</v>
      </c>
      <c r="GF61" s="235">
        <v>0</v>
      </c>
      <c r="GG61" s="743">
        <v>0</v>
      </c>
      <c r="GH61" s="881">
        <v>0</v>
      </c>
      <c r="GI61" s="894">
        <v>0</v>
      </c>
      <c r="GJ61" s="1055">
        <v>0</v>
      </c>
      <c r="GK61" s="743"/>
      <c r="GL61" s="1068">
        <v>0</v>
      </c>
    </row>
    <row r="62" spans="1:194" s="422" customFormat="1" ht="20.100000000000001" customHeight="1">
      <c r="A62" s="477" t="s">
        <v>310</v>
      </c>
      <c r="B62" s="418"/>
      <c r="C62" s="709">
        <v>1519</v>
      </c>
      <c r="D62" s="420">
        <v>200.40370990936316</v>
      </c>
      <c r="E62" s="421">
        <v>1112</v>
      </c>
      <c r="F62" s="420">
        <v>146.69894395229645</v>
      </c>
      <c r="G62" s="421">
        <v>1428</v>
      </c>
      <c r="H62" s="420">
        <v>192.43986254295532</v>
      </c>
      <c r="I62" s="421">
        <v>1893</v>
      </c>
      <c r="J62" s="420">
        <v>255.44800560285324</v>
      </c>
      <c r="K62" s="421">
        <v>1632</v>
      </c>
      <c r="L62" s="420">
        <v>220.27501984094849</v>
      </c>
      <c r="M62" s="691">
        <v>1509</v>
      </c>
      <c r="N62" s="420">
        <v>203.39394266150882</v>
      </c>
      <c r="O62" s="691">
        <v>1826</v>
      </c>
      <c r="P62" s="420">
        <v>247.16257097802475</v>
      </c>
      <c r="Q62" s="691">
        <v>2143</v>
      </c>
      <c r="R62" s="710">
        <v>290.45437880645341</v>
      </c>
      <c r="S62" s="419">
        <v>414</v>
      </c>
      <c r="T62" s="420">
        <v>164.7551356643134</v>
      </c>
      <c r="U62" s="419">
        <v>206</v>
      </c>
      <c r="V62" s="420">
        <v>81.856798286570324</v>
      </c>
      <c r="W62" s="419">
        <v>302</v>
      </c>
      <c r="X62" s="420">
        <v>123.9238729903405</v>
      </c>
      <c r="Y62" s="421">
        <v>421</v>
      </c>
      <c r="Z62" s="420">
        <v>173.08222022143013</v>
      </c>
      <c r="AA62" s="421">
        <v>327</v>
      </c>
      <c r="AB62" s="420">
        <v>134.51586629040619</v>
      </c>
      <c r="AC62" s="419">
        <v>259</v>
      </c>
      <c r="AD62" s="420">
        <v>105.82226762002043</v>
      </c>
      <c r="AE62" s="691">
        <v>304</v>
      </c>
      <c r="AF62" s="420">
        <v>125.20283683269771</v>
      </c>
      <c r="AG62" s="419">
        <v>504</v>
      </c>
      <c r="AH62" s="710">
        <v>208.00445723836938</v>
      </c>
      <c r="AI62" s="725">
        <v>87</v>
      </c>
      <c r="AJ62" s="420">
        <v>132.15859030837004</v>
      </c>
      <c r="AK62" s="419">
        <v>58</v>
      </c>
      <c r="AL62" s="420">
        <v>88.32846003898635</v>
      </c>
      <c r="AM62" s="419">
        <v>101</v>
      </c>
      <c r="AN62" s="420">
        <v>152.92140445440367</v>
      </c>
      <c r="AO62" s="421">
        <v>161</v>
      </c>
      <c r="AP62" s="420">
        <v>241.95608722441804</v>
      </c>
      <c r="AQ62" s="421">
        <v>152</v>
      </c>
      <c r="AR62" s="420">
        <v>226.6593101802836</v>
      </c>
      <c r="AS62" s="420">
        <v>139</v>
      </c>
      <c r="AT62" s="420">
        <v>207.08252014957617</v>
      </c>
      <c r="AU62" s="691">
        <v>176</v>
      </c>
      <c r="AV62" s="420">
        <v>261.07336754976711</v>
      </c>
      <c r="AW62" s="419">
        <v>207</v>
      </c>
      <c r="AX62" s="710">
        <v>306.48050813579903</v>
      </c>
      <c r="AY62" s="725">
        <v>204</v>
      </c>
      <c r="AZ62" s="420">
        <v>237.98135812694673</v>
      </c>
      <c r="BA62" s="419">
        <v>116</v>
      </c>
      <c r="BB62" s="420">
        <v>135.22335167397185</v>
      </c>
      <c r="BC62" s="419">
        <v>241</v>
      </c>
      <c r="BD62" s="420">
        <v>287.81961711631016</v>
      </c>
      <c r="BE62" s="419">
        <v>340</v>
      </c>
      <c r="BF62" s="420">
        <v>408.41331427404532</v>
      </c>
      <c r="BG62" s="419">
        <v>265</v>
      </c>
      <c r="BH62" s="420">
        <v>319.19250319192503</v>
      </c>
      <c r="BI62" s="419">
        <v>219</v>
      </c>
      <c r="BJ62" s="420">
        <v>26.489265195040822</v>
      </c>
      <c r="BK62" s="691">
        <v>286</v>
      </c>
      <c r="BL62" s="420">
        <v>347.4457875235376</v>
      </c>
      <c r="BM62" s="419">
        <v>333</v>
      </c>
      <c r="BN62" s="710">
        <v>405.20561447058611</v>
      </c>
      <c r="BO62" s="725">
        <v>187</v>
      </c>
      <c r="BP62" s="420">
        <v>205.38391415611375</v>
      </c>
      <c r="BQ62" s="419">
        <v>188</v>
      </c>
      <c r="BR62" s="420">
        <v>206.77063856932315</v>
      </c>
      <c r="BS62" s="419">
        <v>158</v>
      </c>
      <c r="BT62" s="420">
        <v>177.04073057314136</v>
      </c>
      <c r="BU62" s="419">
        <v>181</v>
      </c>
      <c r="BV62" s="420">
        <v>202.83066441050238</v>
      </c>
      <c r="BW62" s="419">
        <v>131</v>
      </c>
      <c r="BX62" s="420">
        <v>146.67353382448439</v>
      </c>
      <c r="BY62" s="419">
        <v>116</v>
      </c>
      <c r="BZ62" s="420">
        <v>129.77859324480048</v>
      </c>
      <c r="CA62" s="691">
        <v>115</v>
      </c>
      <c r="CB62" s="420">
        <v>128.88186576113148</v>
      </c>
      <c r="CC62" s="419">
        <v>129</v>
      </c>
      <c r="CD62" s="710">
        <v>144.76733420492994</v>
      </c>
      <c r="CE62" s="725">
        <v>127</v>
      </c>
      <c r="CF62" s="420">
        <v>254.57023733162285</v>
      </c>
      <c r="CG62" s="419">
        <v>69</v>
      </c>
      <c r="CH62" s="420">
        <v>138.27655310621242</v>
      </c>
      <c r="CI62" s="419">
        <v>113</v>
      </c>
      <c r="CJ62" s="490">
        <v>228.99061746408088</v>
      </c>
      <c r="CK62" s="419">
        <v>174</v>
      </c>
      <c r="CL62" s="420">
        <v>353.81674732604012</v>
      </c>
      <c r="CM62" s="419">
        <v>182</v>
      </c>
      <c r="CN62" s="420">
        <v>371.21644774414625</v>
      </c>
      <c r="CO62" s="419">
        <v>182</v>
      </c>
      <c r="CP62" s="420">
        <v>371.77758712260487</v>
      </c>
      <c r="CQ62" s="419">
        <v>233</v>
      </c>
      <c r="CR62" s="420">
        <v>478.40013140604464</v>
      </c>
      <c r="CS62" s="419">
        <v>266</v>
      </c>
      <c r="CT62" s="710">
        <v>547.37578582379024</v>
      </c>
      <c r="CU62" s="725">
        <v>251</v>
      </c>
      <c r="CV62" s="420">
        <v>324.25589086399339</v>
      </c>
      <c r="CW62" s="419">
        <v>270</v>
      </c>
      <c r="CX62" s="420">
        <v>348.28822785789839</v>
      </c>
      <c r="CY62" s="419">
        <v>274</v>
      </c>
      <c r="CZ62" s="420">
        <v>364.85172905098602</v>
      </c>
      <c r="DA62" s="419">
        <v>322</v>
      </c>
      <c r="DB62" s="420">
        <v>431.31161594513503</v>
      </c>
      <c r="DC62" s="419">
        <v>313</v>
      </c>
      <c r="DD62" s="420">
        <v>421.74194243828822</v>
      </c>
      <c r="DE62" s="419">
        <v>333</v>
      </c>
      <c r="DF62" s="420">
        <v>451.22562636350091</v>
      </c>
      <c r="DG62" s="691">
        <v>359</v>
      </c>
      <c r="DH62" s="876">
        <v>489.86163796632371</v>
      </c>
      <c r="DI62" s="691">
        <v>354</v>
      </c>
      <c r="DJ62" s="736">
        <v>484.84848484848487</v>
      </c>
      <c r="DK62" s="725">
        <v>46</v>
      </c>
      <c r="DL62" s="420">
        <v>157.34564734051651</v>
      </c>
      <c r="DM62" s="419">
        <v>64</v>
      </c>
      <c r="DN62" s="420">
        <v>219.57662881257076</v>
      </c>
      <c r="DO62" s="419">
        <v>56</v>
      </c>
      <c r="DP62" s="420">
        <v>192.05048184094105</v>
      </c>
      <c r="DQ62" s="419">
        <v>49</v>
      </c>
      <c r="DR62" s="420">
        <v>167.73928522524989</v>
      </c>
      <c r="DS62" s="419">
        <v>57</v>
      </c>
      <c r="DT62" s="420">
        <v>193.85776961534538</v>
      </c>
      <c r="DU62" s="419">
        <v>59</v>
      </c>
      <c r="DV62" s="420">
        <v>200.29875067897879</v>
      </c>
      <c r="DW62" s="691">
        <v>83</v>
      </c>
      <c r="DX62" s="876">
        <v>280.90838325379906</v>
      </c>
      <c r="DY62" s="691">
        <v>77</v>
      </c>
      <c r="DZ62" s="736">
        <v>260.37703947924592</v>
      </c>
      <c r="EA62" s="725">
        <v>51</v>
      </c>
      <c r="EB62" s="420">
        <v>234.93642896627972</v>
      </c>
      <c r="EC62" s="419">
        <v>49</v>
      </c>
      <c r="ED62" s="420">
        <v>225.81685791971981</v>
      </c>
      <c r="EE62" s="419">
        <v>62</v>
      </c>
      <c r="EF62" s="420">
        <v>286.91748808366884</v>
      </c>
      <c r="EG62" s="419">
        <v>71</v>
      </c>
      <c r="EH62" s="420">
        <v>328.91689057722596</v>
      </c>
      <c r="EI62" s="419">
        <v>50</v>
      </c>
      <c r="EJ62" s="420">
        <v>232.42841204908888</v>
      </c>
      <c r="EK62" s="419">
        <v>66</v>
      </c>
      <c r="EL62" s="876">
        <v>305.89543937708567</v>
      </c>
      <c r="EM62" s="691">
        <v>78</v>
      </c>
      <c r="EN62" s="876">
        <v>363.85688295936933</v>
      </c>
      <c r="EO62" s="691">
        <v>70</v>
      </c>
      <c r="EP62" s="736">
        <v>327.25572697522205</v>
      </c>
      <c r="EQ62" s="725">
        <v>46</v>
      </c>
      <c r="ER62" s="420">
        <v>186.4461738002594</v>
      </c>
      <c r="ES62" s="419">
        <v>51</v>
      </c>
      <c r="ET62" s="420">
        <v>207.30021949435005</v>
      </c>
      <c r="EU62" s="419">
        <v>39</v>
      </c>
      <c r="EV62" s="420">
        <v>160.70545574418989</v>
      </c>
      <c r="EW62" s="419">
        <v>63</v>
      </c>
      <c r="EX62" s="420">
        <v>259.39803186890106</v>
      </c>
      <c r="EY62" s="419">
        <v>70</v>
      </c>
      <c r="EZ62" s="420">
        <v>287.65153071707414</v>
      </c>
      <c r="FA62" s="419">
        <v>59</v>
      </c>
      <c r="FB62" s="420">
        <v>242.16056476769003</v>
      </c>
      <c r="FC62" s="691">
        <v>61</v>
      </c>
      <c r="FD62" s="876">
        <v>250.96683946350694</v>
      </c>
      <c r="FE62" s="691">
        <v>64</v>
      </c>
      <c r="FF62" s="736">
        <v>263.09298692756721</v>
      </c>
      <c r="FG62" s="709">
        <v>33</v>
      </c>
      <c r="FH62" s="420">
        <v>123.35987439721879</v>
      </c>
      <c r="FI62" s="419">
        <v>20</v>
      </c>
      <c r="FJ62" s="420">
        <v>74.903561664357142</v>
      </c>
      <c r="FK62" s="419">
        <v>32</v>
      </c>
      <c r="FL62" s="420">
        <v>119.84569866297143</v>
      </c>
      <c r="FM62" s="419">
        <v>39</v>
      </c>
      <c r="FN62" s="420">
        <v>145.51695832245065</v>
      </c>
      <c r="FO62" s="419">
        <v>25</v>
      </c>
      <c r="FP62" s="420">
        <v>92.97828027372806</v>
      </c>
      <c r="FQ62" s="419">
        <v>32</v>
      </c>
      <c r="FR62" s="420">
        <v>118.53607941917321</v>
      </c>
      <c r="FS62" s="691">
        <v>40</v>
      </c>
      <c r="FT62" s="876">
        <v>147.95088030773783</v>
      </c>
      <c r="FU62" s="691">
        <v>52</v>
      </c>
      <c r="FV62" s="736">
        <v>192.11586064211033</v>
      </c>
      <c r="FW62" s="419">
        <v>73</v>
      </c>
      <c r="FX62" s="420">
        <v>212.04903270783711</v>
      </c>
      <c r="FY62" s="419">
        <v>21</v>
      </c>
      <c r="FZ62" s="420">
        <v>60.952602095608512</v>
      </c>
      <c r="GA62" s="419">
        <v>50</v>
      </c>
      <c r="GB62" s="420">
        <v>150.85686700458604</v>
      </c>
      <c r="GC62" s="419">
        <v>72</v>
      </c>
      <c r="GD62" s="420">
        <v>217.73974052680921</v>
      </c>
      <c r="GE62" s="419">
        <v>60</v>
      </c>
      <c r="GF62" s="420">
        <v>181.71355886005026</v>
      </c>
      <c r="GG62" s="747">
        <v>45</v>
      </c>
      <c r="GH62" s="885">
        <v>137.05305476030944</v>
      </c>
      <c r="GI62" s="898">
        <v>91</v>
      </c>
      <c r="GJ62" s="1059">
        <v>278.24491667940686</v>
      </c>
      <c r="GK62" s="747">
        <v>87</v>
      </c>
      <c r="GL62" s="1073">
        <v>265.94525196019993</v>
      </c>
    </row>
    <row r="63" spans="1:194" s="50" customFormat="1" ht="20.100000000000001" customHeight="1">
      <c r="A63" s="479" t="s">
        <v>345</v>
      </c>
      <c r="B63" s="232"/>
      <c r="C63" s="707">
        <v>749</v>
      </c>
      <c r="D63" s="49">
        <v>98.816575853925613</v>
      </c>
      <c r="E63" s="233">
        <v>280</v>
      </c>
      <c r="F63" s="49">
        <v>36.938583009571047</v>
      </c>
      <c r="G63" s="233">
        <v>38</v>
      </c>
      <c r="H63" s="49">
        <v>5.120948723131864</v>
      </c>
      <c r="I63" s="233">
        <v>35</v>
      </c>
      <c r="J63" s="49">
        <v>4.7230217623348461</v>
      </c>
      <c r="K63" s="233">
        <v>67</v>
      </c>
      <c r="L63" s="49">
        <v>9.0431533880781547</v>
      </c>
      <c r="M63" s="690">
        <v>82</v>
      </c>
      <c r="N63" s="49">
        <v>11.052553544230433</v>
      </c>
      <c r="O63" s="690">
        <v>286</v>
      </c>
      <c r="P63" s="49">
        <v>38.712209912220743</v>
      </c>
      <c r="Q63" s="690">
        <v>240</v>
      </c>
      <c r="R63" s="708">
        <v>32.52872184486646</v>
      </c>
      <c r="S63" s="51">
        <v>173</v>
      </c>
      <c r="T63" s="49">
        <v>68.846952825908744</v>
      </c>
      <c r="U63" s="51">
        <v>8</v>
      </c>
      <c r="V63" s="49">
        <v>3.1789047878279737</v>
      </c>
      <c r="W63" s="51">
        <v>6</v>
      </c>
      <c r="X63" s="49">
        <v>2.4620637017948446</v>
      </c>
      <c r="Y63" s="233">
        <v>4</v>
      </c>
      <c r="Z63" s="49">
        <v>1.6444866529352029</v>
      </c>
      <c r="AA63" s="233">
        <v>11</v>
      </c>
      <c r="AB63" s="49">
        <v>4.5249985602277309</v>
      </c>
      <c r="AC63" s="51">
        <v>12</v>
      </c>
      <c r="AD63" s="49">
        <v>4.902962206332993</v>
      </c>
      <c r="AE63" s="690">
        <v>17</v>
      </c>
      <c r="AF63" s="49">
        <v>7.00147442814428</v>
      </c>
      <c r="AG63" s="51">
        <v>5</v>
      </c>
      <c r="AH63" s="708">
        <v>2.0635362821266807</v>
      </c>
      <c r="AI63" s="724">
        <v>29</v>
      </c>
      <c r="AJ63" s="49">
        <v>44.052863436123346</v>
      </c>
      <c r="AK63" s="51">
        <v>1</v>
      </c>
      <c r="AL63" s="49">
        <v>1.5229044834307992</v>
      </c>
      <c r="AM63" s="51">
        <v>1</v>
      </c>
      <c r="AN63" s="49">
        <v>1.5140733114297393</v>
      </c>
      <c r="AO63" s="233">
        <v>2</v>
      </c>
      <c r="AP63" s="49">
        <v>3.0056656798064352</v>
      </c>
      <c r="AQ63" s="233">
        <v>5</v>
      </c>
      <c r="AR63" s="49">
        <v>7.4558983611935403</v>
      </c>
      <c r="AS63" s="49">
        <v>18</v>
      </c>
      <c r="AT63" s="49">
        <v>26.816441458218492</v>
      </c>
      <c r="AU63" s="690">
        <v>23</v>
      </c>
      <c r="AV63" s="49">
        <v>34.117542350253657</v>
      </c>
      <c r="AW63" s="51">
        <v>8</v>
      </c>
      <c r="AX63" s="708">
        <v>11.844657319257932</v>
      </c>
      <c r="AY63" s="724">
        <v>95</v>
      </c>
      <c r="AZ63" s="49">
        <v>110.82465206892127</v>
      </c>
      <c r="BA63" s="51">
        <v>44</v>
      </c>
      <c r="BB63" s="49">
        <v>51.291616152196212</v>
      </c>
      <c r="BC63" s="51">
        <v>5</v>
      </c>
      <c r="BD63" s="49">
        <v>5.9713613509607919</v>
      </c>
      <c r="BE63" s="51">
        <v>14</v>
      </c>
      <c r="BF63" s="49">
        <v>16.817018823048926</v>
      </c>
      <c r="BG63" s="51">
        <v>7</v>
      </c>
      <c r="BH63" s="49">
        <v>8.431500084315001</v>
      </c>
      <c r="BI63" s="51">
        <v>9</v>
      </c>
      <c r="BJ63" s="49">
        <v>1.0885999395222254</v>
      </c>
      <c r="BK63" s="690">
        <v>13</v>
      </c>
      <c r="BL63" s="49">
        <v>15.792990341978983</v>
      </c>
      <c r="BM63" s="51">
        <v>16</v>
      </c>
      <c r="BN63" s="708">
        <v>19.469338833421556</v>
      </c>
      <c r="BO63" s="724">
        <v>101</v>
      </c>
      <c r="BP63" s="49">
        <v>110.92927983832881</v>
      </c>
      <c r="BQ63" s="51">
        <v>64</v>
      </c>
      <c r="BR63" s="49">
        <v>70.390004619344055</v>
      </c>
      <c r="BS63" s="51">
        <v>11</v>
      </c>
      <c r="BT63" s="49">
        <v>12.32562048294022</v>
      </c>
      <c r="BU63" s="51">
        <v>1</v>
      </c>
      <c r="BV63" s="49">
        <v>1.120611405582886</v>
      </c>
      <c r="BW63" s="51">
        <v>3</v>
      </c>
      <c r="BX63" s="49">
        <v>3.3589358891103296</v>
      </c>
      <c r="BY63" s="51">
        <v>1</v>
      </c>
      <c r="BZ63" s="49">
        <v>1.1187809762482799</v>
      </c>
      <c r="CA63" s="690">
        <v>1</v>
      </c>
      <c r="CB63" s="49">
        <v>1.1207118761837518</v>
      </c>
      <c r="CC63" s="51">
        <v>3</v>
      </c>
      <c r="CD63" s="708">
        <v>3.3666821908123246</v>
      </c>
      <c r="CE63" s="724">
        <v>69</v>
      </c>
      <c r="CF63" s="49">
        <v>138.30981398332264</v>
      </c>
      <c r="CG63" s="51">
        <v>23</v>
      </c>
      <c r="CH63" s="49">
        <v>46.092184368737477</v>
      </c>
      <c r="CI63" s="51">
        <v>3</v>
      </c>
      <c r="CJ63" s="489">
        <v>6.0793969238251568</v>
      </c>
      <c r="CK63" s="51">
        <v>1</v>
      </c>
      <c r="CL63" s="49">
        <v>2.033429582333564</v>
      </c>
      <c r="CM63" s="51">
        <v>5</v>
      </c>
      <c r="CN63" s="49">
        <v>10.198254058905116</v>
      </c>
      <c r="CO63" s="51">
        <v>0</v>
      </c>
      <c r="CP63" s="49">
        <v>0</v>
      </c>
      <c r="CQ63" s="51">
        <v>1</v>
      </c>
      <c r="CR63" s="49">
        <v>2.0532194480946124</v>
      </c>
      <c r="CS63" s="51">
        <v>5</v>
      </c>
      <c r="CT63" s="708">
        <v>10.289018530522373</v>
      </c>
      <c r="CU63" s="724">
        <v>169</v>
      </c>
      <c r="CV63" s="49">
        <v>218.32368747416288</v>
      </c>
      <c r="CW63" s="51">
        <v>88</v>
      </c>
      <c r="CX63" s="49">
        <v>113.51616315368541</v>
      </c>
      <c r="CY63" s="51">
        <v>3</v>
      </c>
      <c r="CZ63" s="49">
        <v>3.9947269604122559</v>
      </c>
      <c r="DA63" s="51">
        <v>3</v>
      </c>
      <c r="DB63" s="49">
        <v>4.0184312044577801</v>
      </c>
      <c r="DC63" s="51">
        <v>5</v>
      </c>
      <c r="DD63" s="49">
        <v>6.7370917322410264</v>
      </c>
      <c r="DE63" s="51">
        <v>10</v>
      </c>
      <c r="DF63" s="49">
        <v>13.550319110015041</v>
      </c>
      <c r="DG63" s="690">
        <v>185</v>
      </c>
      <c r="DH63" s="875">
        <v>252.43566301885764</v>
      </c>
      <c r="DI63" s="690">
        <v>168</v>
      </c>
      <c r="DJ63" s="735">
        <v>230.09758602978943</v>
      </c>
      <c r="DK63" s="724">
        <v>28</v>
      </c>
      <c r="DL63" s="49">
        <v>95.775611424662216</v>
      </c>
      <c r="DM63" s="51">
        <v>22</v>
      </c>
      <c r="DN63" s="49">
        <v>75.479466154321202</v>
      </c>
      <c r="DO63" s="51">
        <v>1</v>
      </c>
      <c r="DP63" s="49">
        <v>3.4294728900168043</v>
      </c>
      <c r="DQ63" s="51">
        <v>2</v>
      </c>
      <c r="DR63" s="49">
        <v>6.8465014377653022</v>
      </c>
      <c r="DS63" s="51">
        <v>12</v>
      </c>
      <c r="DT63" s="49">
        <v>40.812162024283239</v>
      </c>
      <c r="DU63" s="51">
        <v>21</v>
      </c>
      <c r="DV63" s="49">
        <v>71.292775665399247</v>
      </c>
      <c r="DW63" s="690">
        <v>23</v>
      </c>
      <c r="DX63" s="875">
        <v>77.842082106474436</v>
      </c>
      <c r="DY63" s="690">
        <v>22</v>
      </c>
      <c r="DZ63" s="735">
        <v>74.393439851213117</v>
      </c>
      <c r="EA63" s="724">
        <v>29</v>
      </c>
      <c r="EB63" s="49">
        <v>133.59130274553161</v>
      </c>
      <c r="EC63" s="51">
        <v>13</v>
      </c>
      <c r="ED63" s="49">
        <v>59.910594958293011</v>
      </c>
      <c r="EE63" s="51">
        <v>8</v>
      </c>
      <c r="EF63" s="49">
        <v>37.021611365634691</v>
      </c>
      <c r="EG63" s="51">
        <v>8</v>
      </c>
      <c r="EH63" s="49">
        <v>37.061058093208558</v>
      </c>
      <c r="EI63" s="51">
        <v>16</v>
      </c>
      <c r="EJ63" s="49">
        <v>74.377091855708443</v>
      </c>
      <c r="EK63" s="51">
        <v>6</v>
      </c>
      <c r="EL63" s="875">
        <v>27.808676307007786</v>
      </c>
      <c r="EM63" s="690">
        <v>15</v>
      </c>
      <c r="EN63" s="875">
        <v>69.972477492186414</v>
      </c>
      <c r="EO63" s="690">
        <v>9</v>
      </c>
      <c r="EP63" s="735">
        <v>42.075736325385698</v>
      </c>
      <c r="EQ63" s="724">
        <v>22</v>
      </c>
      <c r="ER63" s="49">
        <v>89.169909208819718</v>
      </c>
      <c r="ES63" s="51">
        <v>15</v>
      </c>
      <c r="ET63" s="49">
        <v>60.970652792455901</v>
      </c>
      <c r="EU63" s="51">
        <v>0</v>
      </c>
      <c r="EV63" s="49">
        <v>0</v>
      </c>
      <c r="EW63" s="51">
        <v>0</v>
      </c>
      <c r="EX63" s="49">
        <v>0</v>
      </c>
      <c r="EY63" s="51">
        <v>2</v>
      </c>
      <c r="EZ63" s="49">
        <v>8.2186151633449764</v>
      </c>
      <c r="FA63" s="51">
        <v>2</v>
      </c>
      <c r="FB63" s="49">
        <v>8.2088327039894917</v>
      </c>
      <c r="FC63" s="690">
        <v>4</v>
      </c>
      <c r="FD63" s="875">
        <v>16.456841932033242</v>
      </c>
      <c r="FE63" s="690">
        <v>2</v>
      </c>
      <c r="FF63" s="735">
        <v>8.2216558414864753</v>
      </c>
      <c r="FG63" s="707">
        <v>5</v>
      </c>
      <c r="FH63" s="49">
        <v>18.690890060184667</v>
      </c>
      <c r="FI63" s="51">
        <v>1</v>
      </c>
      <c r="FJ63" s="49">
        <v>3.7451780832178572</v>
      </c>
      <c r="FK63" s="51">
        <v>0</v>
      </c>
      <c r="FL63" s="49">
        <v>0</v>
      </c>
      <c r="FM63" s="51">
        <v>0</v>
      </c>
      <c r="FN63" s="49">
        <v>0</v>
      </c>
      <c r="FO63" s="51">
        <v>0</v>
      </c>
      <c r="FP63" s="49">
        <v>0</v>
      </c>
      <c r="FQ63" s="51">
        <v>2</v>
      </c>
      <c r="FR63" s="49">
        <v>7.4085049636983253</v>
      </c>
      <c r="FS63" s="690">
        <v>3</v>
      </c>
      <c r="FT63" s="875">
        <v>11.096316023080337</v>
      </c>
      <c r="FU63" s="690"/>
      <c r="FV63" s="735">
        <v>0</v>
      </c>
      <c r="FW63" s="51">
        <v>29</v>
      </c>
      <c r="FX63" s="49">
        <v>84.238656829140766</v>
      </c>
      <c r="FY63" s="51">
        <v>1</v>
      </c>
      <c r="FZ63" s="49">
        <v>2.9025048616956433</v>
      </c>
      <c r="GA63" s="51">
        <v>0</v>
      </c>
      <c r="GB63" s="49">
        <v>0</v>
      </c>
      <c r="GC63" s="51">
        <v>0</v>
      </c>
      <c r="GD63" s="49">
        <v>0</v>
      </c>
      <c r="GE63" s="51">
        <v>1</v>
      </c>
      <c r="GF63" s="49">
        <v>3.0285593143341711</v>
      </c>
      <c r="GG63" s="746">
        <v>1</v>
      </c>
      <c r="GH63" s="884">
        <v>3.0456234391179873</v>
      </c>
      <c r="GI63" s="897">
        <v>1</v>
      </c>
      <c r="GJ63" s="1058">
        <v>3.0576364470264488</v>
      </c>
      <c r="GK63" s="746">
        <v>2</v>
      </c>
      <c r="GL63" s="1071">
        <v>6.113683953108044</v>
      </c>
    </row>
    <row r="64" spans="1:194" s="50" customFormat="1" ht="42.75" customHeight="1">
      <c r="A64" s="460" t="s">
        <v>346</v>
      </c>
      <c r="B64" s="232"/>
      <c r="C64" s="707">
        <v>724</v>
      </c>
      <c r="D64" s="49">
        <v>95.518292280697125</v>
      </c>
      <c r="E64" s="233">
        <v>795</v>
      </c>
      <c r="F64" s="49">
        <v>104.87919104503209</v>
      </c>
      <c r="G64" s="233">
        <v>1356</v>
      </c>
      <c r="H64" s="49">
        <v>182.73701233070548</v>
      </c>
      <c r="I64" s="233">
        <v>1799</v>
      </c>
      <c r="J64" s="49">
        <v>242.76331858401107</v>
      </c>
      <c r="K64" s="233">
        <v>1513</v>
      </c>
      <c r="L64" s="49">
        <v>204.21329964421267</v>
      </c>
      <c r="M64" s="690">
        <v>1382</v>
      </c>
      <c r="N64" s="49">
        <v>186.27596339178606</v>
      </c>
      <c r="O64" s="690">
        <v>1496</v>
      </c>
      <c r="P64" s="49">
        <v>202.49463646392385</v>
      </c>
      <c r="Q64" s="690">
        <v>1848</v>
      </c>
      <c r="R64" s="708">
        <v>250.47115820547177</v>
      </c>
      <c r="S64" s="51">
        <v>234</v>
      </c>
      <c r="T64" s="49">
        <v>93.122467984177135</v>
      </c>
      <c r="U64" s="51">
        <v>185</v>
      </c>
      <c r="V64" s="49">
        <v>73.512173218521895</v>
      </c>
      <c r="W64" s="51">
        <v>291</v>
      </c>
      <c r="X64" s="49">
        <v>119.41008953704996</v>
      </c>
      <c r="Y64" s="233">
        <v>395</v>
      </c>
      <c r="Z64" s="49">
        <v>162.39305697735131</v>
      </c>
      <c r="AA64" s="233">
        <v>296</v>
      </c>
      <c r="AB64" s="49">
        <v>121.76359762067349</v>
      </c>
      <c r="AC64" s="51">
        <v>227</v>
      </c>
      <c r="AD64" s="49">
        <v>92.747701736465785</v>
      </c>
      <c r="AE64" s="690">
        <v>272</v>
      </c>
      <c r="AF64" s="49">
        <v>112.02359085030848</v>
      </c>
      <c r="AG64" s="51">
        <v>476</v>
      </c>
      <c r="AH64" s="708">
        <v>196.44865405845997</v>
      </c>
      <c r="AI64" s="724">
        <v>56</v>
      </c>
      <c r="AJ64" s="49">
        <v>85.06759835941061</v>
      </c>
      <c r="AK64" s="51">
        <v>54</v>
      </c>
      <c r="AL64" s="49">
        <v>82.236842105263165</v>
      </c>
      <c r="AM64" s="51">
        <v>98</v>
      </c>
      <c r="AN64" s="49">
        <v>148.37918452011448</v>
      </c>
      <c r="AO64" s="233">
        <v>152</v>
      </c>
      <c r="AP64" s="49">
        <v>228.43059166528906</v>
      </c>
      <c r="AQ64" s="233">
        <v>141</v>
      </c>
      <c r="AR64" s="49">
        <v>210.25633378565783</v>
      </c>
      <c r="AS64" s="49">
        <v>119</v>
      </c>
      <c r="AT64" s="49">
        <v>177.28647408488894</v>
      </c>
      <c r="AU64" s="690">
        <v>151</v>
      </c>
      <c r="AV64" s="49">
        <v>223.98908238644793</v>
      </c>
      <c r="AW64" s="51">
        <v>195</v>
      </c>
      <c r="AX64" s="708">
        <v>288.71352215691212</v>
      </c>
      <c r="AY64" s="724">
        <v>102</v>
      </c>
      <c r="AZ64" s="49">
        <v>118.99067906347337</v>
      </c>
      <c r="BA64" s="51">
        <v>69</v>
      </c>
      <c r="BB64" s="49">
        <v>80.43457987503497</v>
      </c>
      <c r="BC64" s="51">
        <v>230</v>
      </c>
      <c r="BD64" s="49">
        <v>274.68262214419644</v>
      </c>
      <c r="BE64" s="51">
        <v>323</v>
      </c>
      <c r="BF64" s="49">
        <v>387.99264856034307</v>
      </c>
      <c r="BG64" s="51">
        <v>247</v>
      </c>
      <c r="BH64" s="49">
        <v>297.51150297511504</v>
      </c>
      <c r="BI64" s="51">
        <v>205</v>
      </c>
      <c r="BJ64" s="49">
        <v>24.795887511339583</v>
      </c>
      <c r="BK64" s="690">
        <v>267</v>
      </c>
      <c r="BL64" s="49">
        <v>324.36372471602988</v>
      </c>
      <c r="BM64" s="51">
        <v>313</v>
      </c>
      <c r="BN64" s="708">
        <v>380.86894092880914</v>
      </c>
      <c r="BO64" s="724">
        <v>81</v>
      </c>
      <c r="BP64" s="49">
        <v>88.963085810936974</v>
      </c>
      <c r="BQ64" s="51">
        <v>121</v>
      </c>
      <c r="BR64" s="49">
        <v>133.08110248344735</v>
      </c>
      <c r="BS64" s="51">
        <v>141</v>
      </c>
      <c r="BT64" s="49">
        <v>157.99204437223375</v>
      </c>
      <c r="BU64" s="51">
        <v>179</v>
      </c>
      <c r="BV64" s="49">
        <v>200.5894415993366</v>
      </c>
      <c r="BW64" s="51">
        <v>124</v>
      </c>
      <c r="BX64" s="49">
        <v>138.83601674989364</v>
      </c>
      <c r="BY64" s="51">
        <v>114</v>
      </c>
      <c r="BZ64" s="49">
        <v>127.54103129230391</v>
      </c>
      <c r="CA64" s="690">
        <v>112</v>
      </c>
      <c r="CB64" s="49">
        <v>125.51973013258022</v>
      </c>
      <c r="CC64" s="51">
        <v>122</v>
      </c>
      <c r="CD64" s="708">
        <v>136.91174242636785</v>
      </c>
      <c r="CE64" s="724">
        <v>47</v>
      </c>
      <c r="CF64" s="49">
        <v>94.211032713277746</v>
      </c>
      <c r="CG64" s="51">
        <v>40</v>
      </c>
      <c r="CH64" s="49">
        <v>80.160320641282567</v>
      </c>
      <c r="CI64" s="51">
        <v>106</v>
      </c>
      <c r="CJ64" s="489">
        <v>214.80535797515554</v>
      </c>
      <c r="CK64" s="51">
        <v>168</v>
      </c>
      <c r="CL64" s="49">
        <v>341.61616983203874</v>
      </c>
      <c r="CM64" s="51">
        <v>173</v>
      </c>
      <c r="CN64" s="49">
        <v>352.85959043811698</v>
      </c>
      <c r="CO64" s="51">
        <v>178</v>
      </c>
      <c r="CP64" s="49">
        <v>363.60665114188834</v>
      </c>
      <c r="CQ64" s="51">
        <v>227</v>
      </c>
      <c r="CR64" s="49">
        <v>466.08081471747704</v>
      </c>
      <c r="CS64" s="51">
        <v>257</v>
      </c>
      <c r="CT64" s="708">
        <v>528.85555246884996</v>
      </c>
      <c r="CU64" s="724">
        <v>72</v>
      </c>
      <c r="CV64" s="49">
        <v>93.013642000826792</v>
      </c>
      <c r="CW64" s="51">
        <v>178</v>
      </c>
      <c r="CX64" s="49">
        <v>229.61223910631821</v>
      </c>
      <c r="CY64" s="51">
        <v>265</v>
      </c>
      <c r="CZ64" s="49">
        <v>352.86754816974928</v>
      </c>
      <c r="DA64" s="51">
        <v>311</v>
      </c>
      <c r="DB64" s="49">
        <v>416.57736819545647</v>
      </c>
      <c r="DC64" s="51">
        <v>302</v>
      </c>
      <c r="DD64" s="49">
        <v>406.92034062735792</v>
      </c>
      <c r="DE64" s="51">
        <v>318</v>
      </c>
      <c r="DF64" s="49">
        <v>430.90014769847829</v>
      </c>
      <c r="DG64" s="690">
        <v>168</v>
      </c>
      <c r="DH64" s="875">
        <v>229.23887236307073</v>
      </c>
      <c r="DI64" s="690">
        <v>181</v>
      </c>
      <c r="DJ64" s="735">
        <v>247.90275637733265</v>
      </c>
      <c r="DK64" s="724">
        <v>17</v>
      </c>
      <c r="DL64" s="49">
        <v>58.14947836497349</v>
      </c>
      <c r="DM64" s="51">
        <v>41</v>
      </c>
      <c r="DN64" s="49">
        <v>140.66627783305316</v>
      </c>
      <c r="DO64" s="51">
        <v>55</v>
      </c>
      <c r="DP64" s="49">
        <v>188.62100895092425</v>
      </c>
      <c r="DQ64" s="51">
        <v>46</v>
      </c>
      <c r="DR64" s="49">
        <v>157.46953306860195</v>
      </c>
      <c r="DS64" s="51">
        <v>45</v>
      </c>
      <c r="DT64" s="49">
        <v>153.04560759106215</v>
      </c>
      <c r="DU64" s="51">
        <v>37</v>
      </c>
      <c r="DV64" s="49">
        <v>125.61108093427485</v>
      </c>
      <c r="DW64" s="690">
        <v>56</v>
      </c>
      <c r="DX64" s="875">
        <v>189.52854773750298</v>
      </c>
      <c r="DY64" s="690">
        <v>54</v>
      </c>
      <c r="DZ64" s="735">
        <v>182.60207963479584</v>
      </c>
      <c r="EA64" s="724">
        <v>21</v>
      </c>
      <c r="EB64" s="49">
        <v>96.738529574350466</v>
      </c>
      <c r="EC64" s="51">
        <v>33</v>
      </c>
      <c r="ED64" s="49">
        <v>152.08074104797456</v>
      </c>
      <c r="EE64" s="51">
        <v>51</v>
      </c>
      <c r="EF64" s="49">
        <v>236.01277245592115</v>
      </c>
      <c r="EG64" s="51">
        <v>56</v>
      </c>
      <c r="EH64" s="49">
        <v>259.42740665245992</v>
      </c>
      <c r="EI64" s="51">
        <v>34</v>
      </c>
      <c r="EJ64" s="49">
        <v>158.05132019338043</v>
      </c>
      <c r="EK64" s="51">
        <v>58</v>
      </c>
      <c r="EL64" s="875">
        <v>268.81720430107526</v>
      </c>
      <c r="EM64" s="690">
        <v>62</v>
      </c>
      <c r="EN64" s="875">
        <v>289.21957363437048</v>
      </c>
      <c r="EO64" s="690">
        <v>56</v>
      </c>
      <c r="EP64" s="735">
        <v>261.80458158017768</v>
      </c>
      <c r="EQ64" s="724">
        <v>23</v>
      </c>
      <c r="ER64" s="49">
        <v>93.223086900129701</v>
      </c>
      <c r="ES64" s="51">
        <v>35</v>
      </c>
      <c r="ET64" s="49">
        <v>142.26485651573043</v>
      </c>
      <c r="EU64" s="51">
        <v>38</v>
      </c>
      <c r="EV64" s="49">
        <v>156.58480303280041</v>
      </c>
      <c r="EW64" s="51">
        <v>61</v>
      </c>
      <c r="EX64" s="49">
        <v>251.16317371433277</v>
      </c>
      <c r="EY64" s="51">
        <v>68</v>
      </c>
      <c r="EZ64" s="49">
        <v>279.43291555372923</v>
      </c>
      <c r="FA64" s="51">
        <v>53</v>
      </c>
      <c r="FB64" s="49">
        <v>217.53406665572157</v>
      </c>
      <c r="FC64" s="690">
        <v>57</v>
      </c>
      <c r="FD64" s="875">
        <v>234.50999753147372</v>
      </c>
      <c r="FE64" s="690">
        <v>61</v>
      </c>
      <c r="FF64" s="735">
        <v>250.76050316533747</v>
      </c>
      <c r="FG64" s="707">
        <v>28</v>
      </c>
      <c r="FH64" s="49">
        <v>104.66898433703413</v>
      </c>
      <c r="FI64" s="51">
        <v>19</v>
      </c>
      <c r="FJ64" s="49">
        <v>71.15838358113929</v>
      </c>
      <c r="FK64" s="51">
        <v>31</v>
      </c>
      <c r="FL64" s="49">
        <v>116.10052057975356</v>
      </c>
      <c r="FM64" s="51">
        <v>37</v>
      </c>
      <c r="FN64" s="49">
        <v>138.05455020335063</v>
      </c>
      <c r="FO64" s="51">
        <v>25</v>
      </c>
      <c r="FP64" s="49">
        <v>92.97828027372806</v>
      </c>
      <c r="FQ64" s="51">
        <v>29</v>
      </c>
      <c r="FR64" s="49">
        <v>107.42332197362572</v>
      </c>
      <c r="FS64" s="690">
        <v>35</v>
      </c>
      <c r="FT64" s="875">
        <v>129.4570202692706</v>
      </c>
      <c r="FU64" s="690">
        <v>49</v>
      </c>
      <c r="FV64" s="735">
        <v>181.03225329737319</v>
      </c>
      <c r="FW64" s="51">
        <v>43</v>
      </c>
      <c r="FX64" s="49">
        <v>124.90559460872596</v>
      </c>
      <c r="FY64" s="51">
        <v>20</v>
      </c>
      <c r="FZ64" s="49">
        <v>58.050097233912865</v>
      </c>
      <c r="GA64" s="51">
        <v>50</v>
      </c>
      <c r="GB64" s="49">
        <v>150.85686700458604</v>
      </c>
      <c r="GC64" s="51">
        <v>71</v>
      </c>
      <c r="GD64" s="49">
        <v>214.71557746393685</v>
      </c>
      <c r="GE64" s="51">
        <v>58</v>
      </c>
      <c r="GF64" s="49">
        <v>175.65644023138194</v>
      </c>
      <c r="GG64" s="746">
        <v>44</v>
      </c>
      <c r="GH64" s="884">
        <v>134.00743132119143</v>
      </c>
      <c r="GI64" s="897">
        <v>89</v>
      </c>
      <c r="GJ64" s="1058">
        <v>272.12964378535395</v>
      </c>
      <c r="GK64" s="746">
        <v>84</v>
      </c>
      <c r="GL64" s="1071">
        <v>256.77472603053786</v>
      </c>
    </row>
    <row r="65" spans="1:194" s="50" customFormat="1">
      <c r="A65" s="473" t="s">
        <v>21</v>
      </c>
      <c r="B65" s="447"/>
      <c r="C65" s="717">
        <v>6030</v>
      </c>
      <c r="D65" s="449">
        <v>795.54599786271228</v>
      </c>
      <c r="E65" s="448">
        <v>5952</v>
      </c>
      <c r="F65" s="449">
        <v>785.20873597488173</v>
      </c>
      <c r="G65" s="448">
        <v>6265</v>
      </c>
      <c r="H65" s="449">
        <v>844.28273027424029</v>
      </c>
      <c r="I65" s="448">
        <v>6634</v>
      </c>
      <c r="J65" s="449">
        <v>875.95481583690389</v>
      </c>
      <c r="K65" s="448">
        <v>6220</v>
      </c>
      <c r="L65" s="449">
        <v>839.52856826636003</v>
      </c>
      <c r="M65" s="695">
        <v>6325</v>
      </c>
      <c r="N65" s="449">
        <v>852.52928252753031</v>
      </c>
      <c r="O65" s="695">
        <v>6736</v>
      </c>
      <c r="P65" s="449">
        <v>911.76729359691933</v>
      </c>
      <c r="Q65" s="695"/>
      <c r="R65" s="718"/>
      <c r="S65" s="450">
        <v>1898</v>
      </c>
      <c r="T65" s="449">
        <v>755.32668476054789</v>
      </c>
      <c r="U65" s="450">
        <v>1846</v>
      </c>
      <c r="V65" s="449">
        <v>733.53227979130486</v>
      </c>
      <c r="W65" s="450">
        <v>1916</v>
      </c>
      <c r="X65" s="449">
        <v>786.21900877315363</v>
      </c>
      <c r="Y65" s="448">
        <v>552</v>
      </c>
      <c r="Z65" s="449">
        <v>829.56372762657611</v>
      </c>
      <c r="AA65" s="448">
        <v>1890</v>
      </c>
      <c r="AB65" s="449">
        <v>777.47702534821917</v>
      </c>
      <c r="AC65" s="695">
        <v>1940</v>
      </c>
      <c r="AD65" s="449">
        <v>792.64555669050048</v>
      </c>
      <c r="AE65" s="695">
        <v>1992</v>
      </c>
      <c r="AF65" s="449">
        <v>820.40806240372967</v>
      </c>
      <c r="AG65" s="450"/>
      <c r="AH65" s="718"/>
      <c r="AI65" s="729">
        <v>500</v>
      </c>
      <c r="AJ65" s="449">
        <v>759.5321282090232</v>
      </c>
      <c r="AK65" s="450">
        <v>482</v>
      </c>
      <c r="AL65" s="449">
        <v>734.03996101364521</v>
      </c>
      <c r="AM65" s="450">
        <v>512</v>
      </c>
      <c r="AN65" s="449">
        <v>775.20553545202654</v>
      </c>
      <c r="AO65" s="448">
        <v>552</v>
      </c>
      <c r="AP65" s="449">
        <v>829.56372762657611</v>
      </c>
      <c r="AQ65" s="448">
        <v>528</v>
      </c>
      <c r="AR65" s="449">
        <v>787.34286694203786</v>
      </c>
      <c r="AS65" s="449">
        <v>543</v>
      </c>
      <c r="AT65" s="449">
        <v>808.96265065625789</v>
      </c>
      <c r="AU65" s="695">
        <v>594</v>
      </c>
      <c r="AV65" s="449">
        <v>881.12261548046399</v>
      </c>
      <c r="AW65" s="450"/>
      <c r="AX65" s="718"/>
      <c r="AY65" s="729">
        <v>722</v>
      </c>
      <c r="AZ65" s="449">
        <v>842.26735572380164</v>
      </c>
      <c r="BA65" s="450">
        <v>732</v>
      </c>
      <c r="BB65" s="449">
        <v>853.30597780471885</v>
      </c>
      <c r="BC65" s="450">
        <v>800</v>
      </c>
      <c r="BD65" s="449">
        <v>955.41781615372668</v>
      </c>
      <c r="BE65" s="450">
        <v>869</v>
      </c>
      <c r="BF65" s="449">
        <v>1043.8563826592513</v>
      </c>
      <c r="BG65" s="450">
        <v>747</v>
      </c>
      <c r="BH65" s="449">
        <v>899.76150899761501</v>
      </c>
      <c r="BI65" s="450">
        <v>842</v>
      </c>
      <c r="BJ65" s="449">
        <v>101.84457211974599</v>
      </c>
      <c r="BK65" s="695">
        <v>819</v>
      </c>
      <c r="BL65" s="449">
        <v>994.95839154467592</v>
      </c>
      <c r="BM65" s="450"/>
      <c r="BN65" s="718"/>
      <c r="BO65" s="729">
        <v>674</v>
      </c>
      <c r="BP65" s="449">
        <v>740.26073872310519</v>
      </c>
      <c r="BQ65" s="450">
        <v>640</v>
      </c>
      <c r="BR65" s="449">
        <v>703.90004619344052</v>
      </c>
      <c r="BS65" s="450">
        <v>692</v>
      </c>
      <c r="BT65" s="449">
        <v>775.39357947223937</v>
      </c>
      <c r="BU65" s="450">
        <v>684</v>
      </c>
      <c r="BV65" s="449">
        <v>766.49820141869407</v>
      </c>
      <c r="BW65" s="450">
        <v>660</v>
      </c>
      <c r="BX65" s="449">
        <v>738.96589560427253</v>
      </c>
      <c r="BY65" s="450">
        <v>695</v>
      </c>
      <c r="BZ65" s="449">
        <v>777.55277849255458</v>
      </c>
      <c r="CA65" s="695">
        <v>760</v>
      </c>
      <c r="CB65" s="449">
        <v>851.7410258996515</v>
      </c>
      <c r="CC65" s="450"/>
      <c r="CD65" s="718"/>
      <c r="CE65" s="729">
        <v>486</v>
      </c>
      <c r="CF65" s="449">
        <v>974.18216805644647</v>
      </c>
      <c r="CG65" s="450">
        <v>489</v>
      </c>
      <c r="CH65" s="449">
        <v>979.9599198396794</v>
      </c>
      <c r="CI65" s="450">
        <v>496</v>
      </c>
      <c r="CJ65" s="494">
        <v>1005.1269580724259</v>
      </c>
      <c r="CK65" s="450">
        <v>511</v>
      </c>
      <c r="CL65" s="449">
        <v>1039.0825165724511</v>
      </c>
      <c r="CM65" s="450">
        <v>496</v>
      </c>
      <c r="CN65" s="449">
        <v>1011.6668026433874</v>
      </c>
      <c r="CO65" s="450">
        <v>433</v>
      </c>
      <c r="CP65" s="449">
        <v>884.50381991257098</v>
      </c>
      <c r="CQ65" s="450">
        <v>538</v>
      </c>
      <c r="CR65" s="1051">
        <v>1104.6320630749015</v>
      </c>
      <c r="CS65" s="1052"/>
      <c r="CT65" s="890"/>
      <c r="CU65" s="729">
        <v>771</v>
      </c>
      <c r="CV65" s="449">
        <v>996.02108309218681</v>
      </c>
      <c r="CW65" s="450">
        <v>806</v>
      </c>
      <c r="CX65" s="449">
        <v>1039.7048579758005</v>
      </c>
      <c r="CY65" s="450">
        <v>796</v>
      </c>
      <c r="CZ65" s="449">
        <v>1059.9342201627185</v>
      </c>
      <c r="DA65" s="450">
        <v>854</v>
      </c>
      <c r="DB65" s="449">
        <v>1143.9134162023147</v>
      </c>
      <c r="DC65" s="450">
        <v>800</v>
      </c>
      <c r="DD65" s="449">
        <v>1077.9346771585642</v>
      </c>
      <c r="DE65" s="450">
        <v>785</v>
      </c>
      <c r="DF65" s="870">
        <v>1063.7000501361806</v>
      </c>
      <c r="DG65" s="695">
        <v>847</v>
      </c>
      <c r="DH65" s="870">
        <v>1155.7459814971483</v>
      </c>
      <c r="DI65" s="695"/>
      <c r="DJ65" s="740"/>
      <c r="DK65" s="729">
        <v>187</v>
      </c>
      <c r="DL65" s="449">
        <v>639.64426201470837</v>
      </c>
      <c r="DM65" s="450">
        <v>201</v>
      </c>
      <c r="DN65" s="449">
        <v>689.60784986448004</v>
      </c>
      <c r="DO65" s="450">
        <v>236</v>
      </c>
      <c r="DP65" s="449">
        <v>809.35560204396586</v>
      </c>
      <c r="DQ65" s="450">
        <v>212</v>
      </c>
      <c r="DR65" s="449">
        <v>725.72915240312204</v>
      </c>
      <c r="DS65" s="450">
        <v>210</v>
      </c>
      <c r="DT65" s="449">
        <v>714.21283542495667</v>
      </c>
      <c r="DU65" s="450">
        <v>218</v>
      </c>
      <c r="DV65" s="449">
        <v>740.08690928843021</v>
      </c>
      <c r="DW65" s="695">
        <v>242</v>
      </c>
      <c r="DX65" s="870">
        <v>819.03408129420927</v>
      </c>
      <c r="DY65" s="695"/>
      <c r="DZ65" s="740"/>
      <c r="EA65" s="729">
        <v>199</v>
      </c>
      <c r="EB65" s="449">
        <v>916.7127326331306</v>
      </c>
      <c r="EC65" s="450">
        <v>186</v>
      </c>
      <c r="ED65" s="449">
        <v>857.18235863403845</v>
      </c>
      <c r="EE65" s="450">
        <v>210</v>
      </c>
      <c r="EF65" s="449">
        <v>971.81729834791054</v>
      </c>
      <c r="EG65" s="450">
        <v>197</v>
      </c>
      <c r="EH65" s="449">
        <v>912.62855554526084</v>
      </c>
      <c r="EI65" s="450">
        <v>204</v>
      </c>
      <c r="EJ65" s="449">
        <v>948.3079211602826</v>
      </c>
      <c r="EK65" s="450">
        <v>220</v>
      </c>
      <c r="EL65" s="870">
        <v>1019.6514645902856</v>
      </c>
      <c r="EM65" s="695">
        <v>214</v>
      </c>
      <c r="EN65" s="870">
        <v>998.27401222185938</v>
      </c>
      <c r="EO65" s="870"/>
      <c r="EP65" s="740"/>
      <c r="EQ65" s="729">
        <v>156</v>
      </c>
      <c r="ER65" s="449">
        <v>632.29571984435802</v>
      </c>
      <c r="ES65" s="450">
        <v>150</v>
      </c>
      <c r="ET65" s="449">
        <v>609.70652792455894</v>
      </c>
      <c r="EU65" s="450">
        <v>143</v>
      </c>
      <c r="EV65" s="449">
        <v>589.25333772869624</v>
      </c>
      <c r="EW65" s="450">
        <v>179</v>
      </c>
      <c r="EX65" s="449">
        <v>737.01980483386171</v>
      </c>
      <c r="EY65" s="450">
        <v>203</v>
      </c>
      <c r="EZ65" s="449">
        <v>834.18943907951507</v>
      </c>
      <c r="FA65" s="450">
        <v>167</v>
      </c>
      <c r="FB65" s="449">
        <v>685.43753078312261</v>
      </c>
      <c r="FC65" s="695">
        <v>192</v>
      </c>
      <c r="FD65" s="870">
        <v>789.92841273759564</v>
      </c>
      <c r="FE65" s="695"/>
      <c r="FF65" s="740"/>
      <c r="FG65" s="717">
        <v>179</v>
      </c>
      <c r="FH65" s="449">
        <v>669.13386415461105</v>
      </c>
      <c r="FI65" s="450">
        <v>159</v>
      </c>
      <c r="FJ65" s="449">
        <v>595.48331523163927</v>
      </c>
      <c r="FK65" s="450">
        <v>167</v>
      </c>
      <c r="FL65" s="449">
        <v>625.44473989738208</v>
      </c>
      <c r="FM65" s="450">
        <v>212</v>
      </c>
      <c r="FN65" s="449">
        <v>791.01526062460357</v>
      </c>
      <c r="FO65" s="450">
        <v>185</v>
      </c>
      <c r="FP65" s="449">
        <v>688.0392740255877</v>
      </c>
      <c r="FQ65" s="450">
        <v>183</v>
      </c>
      <c r="FR65" s="449">
        <v>677.8782041783968</v>
      </c>
      <c r="FS65" s="695">
        <v>194</v>
      </c>
      <c r="FT65" s="870">
        <v>717.56176949252847</v>
      </c>
      <c r="FU65" s="695"/>
      <c r="FV65" s="740"/>
      <c r="FW65" s="450">
        <v>258</v>
      </c>
      <c r="FX65" s="449">
        <v>749.4335676523558</v>
      </c>
      <c r="FY65" s="450">
        <v>261</v>
      </c>
      <c r="FZ65" s="449">
        <v>757.55376890256287</v>
      </c>
      <c r="GA65" s="450">
        <v>297</v>
      </c>
      <c r="GB65" s="449">
        <v>896.08979000724116</v>
      </c>
      <c r="GC65" s="450">
        <v>288</v>
      </c>
      <c r="GD65" s="449">
        <v>870.95896210723686</v>
      </c>
      <c r="GE65" s="450">
        <v>297</v>
      </c>
      <c r="GF65" s="449">
        <v>899.48211635724886</v>
      </c>
      <c r="GG65" s="696">
        <v>299</v>
      </c>
      <c r="GH65" s="889">
        <v>910.64140829627831</v>
      </c>
      <c r="GI65" s="902">
        <v>344</v>
      </c>
      <c r="GJ65" s="1063">
        <v>1051.8269377770982</v>
      </c>
      <c r="GK65" s="696"/>
      <c r="GL65" s="1076"/>
    </row>
    <row r="66" spans="1:194" s="237" customFormat="1" ht="20.100000000000001" customHeight="1">
      <c r="A66" s="237" t="s">
        <v>69</v>
      </c>
      <c r="B66" s="437"/>
      <c r="C66" s="443"/>
      <c r="G66" s="443"/>
      <c r="Q66" s="1045"/>
      <c r="S66" s="438"/>
      <c r="U66" s="438"/>
      <c r="AK66" s="438"/>
      <c r="AY66" s="438"/>
      <c r="BA66" s="438"/>
      <c r="BO66" s="438"/>
      <c r="BQ66" s="438"/>
      <c r="CE66" s="438"/>
      <c r="CG66" s="438"/>
      <c r="CJ66" s="495"/>
      <c r="CU66" s="438"/>
      <c r="CW66" s="438"/>
      <c r="DK66" s="438"/>
      <c r="DM66" s="438"/>
      <c r="EA66" s="438"/>
      <c r="EC66" s="438"/>
      <c r="EQ66" s="438"/>
      <c r="ES66" s="438"/>
      <c r="FG66" s="438"/>
      <c r="FI66" s="438"/>
      <c r="FW66" s="438"/>
      <c r="FY66" s="438"/>
    </row>
    <row r="67" spans="1:194" s="237" customFormat="1" ht="20.100000000000001" customHeight="1">
      <c r="A67" s="237" t="s">
        <v>54</v>
      </c>
      <c r="B67" s="437"/>
      <c r="C67" s="443"/>
      <c r="G67" s="443"/>
      <c r="Q67" s="1045"/>
      <c r="S67" s="438"/>
      <c r="U67" s="438"/>
      <c r="AK67" s="438"/>
      <c r="AY67" s="438"/>
      <c r="BA67" s="438"/>
      <c r="BO67" s="438"/>
      <c r="BQ67" s="438"/>
      <c r="CE67" s="438"/>
      <c r="CG67" s="438"/>
      <c r="CJ67" s="495"/>
      <c r="CU67" s="438"/>
      <c r="CW67" s="438"/>
      <c r="DK67" s="438"/>
      <c r="DM67" s="438"/>
      <c r="EA67" s="438"/>
      <c r="EC67" s="438"/>
      <c r="EQ67" s="438"/>
      <c r="ES67" s="438"/>
      <c r="FG67" s="438"/>
      <c r="FI67" s="438"/>
      <c r="FW67" s="438"/>
      <c r="FY67" s="438"/>
    </row>
    <row r="68" spans="1:194" s="237" customFormat="1">
      <c r="A68" s="237" t="s">
        <v>55</v>
      </c>
      <c r="B68" s="437"/>
      <c r="C68" s="443"/>
      <c r="G68" s="443"/>
      <c r="Q68" s="1045"/>
      <c r="S68" s="438"/>
      <c r="U68" s="438"/>
      <c r="AK68" s="438"/>
      <c r="AY68" s="438"/>
      <c r="BA68" s="438"/>
      <c r="BO68" s="438"/>
      <c r="BQ68" s="438"/>
      <c r="CE68" s="438"/>
      <c r="CG68" s="438"/>
      <c r="CJ68" s="495"/>
      <c r="CU68" s="438"/>
      <c r="CW68" s="438"/>
      <c r="DK68" s="438"/>
      <c r="DM68" s="438"/>
      <c r="EA68" s="438"/>
      <c r="EC68" s="438"/>
      <c r="EQ68" s="438"/>
      <c r="ES68" s="438"/>
      <c r="FG68" s="438"/>
      <c r="FI68" s="438"/>
      <c r="FW68" s="438"/>
      <c r="FY68" s="438"/>
    </row>
    <row r="69" spans="1:194" s="237" customFormat="1">
      <c r="A69" s="919"/>
      <c r="B69" s="437"/>
      <c r="C69" s="443"/>
      <c r="G69" s="443"/>
      <c r="Q69" s="1045"/>
      <c r="S69" s="438"/>
      <c r="U69" s="438"/>
      <c r="AK69" s="438"/>
      <c r="AY69" s="438"/>
      <c r="BA69" s="438"/>
      <c r="BO69" s="438"/>
      <c r="BQ69" s="438"/>
      <c r="CE69" s="438"/>
      <c r="CG69" s="438"/>
      <c r="CJ69" s="495"/>
      <c r="CU69" s="438"/>
      <c r="CW69" s="438"/>
      <c r="DK69" s="438"/>
      <c r="DM69" s="438"/>
      <c r="EA69" s="438"/>
      <c r="EC69" s="438"/>
      <c r="EQ69" s="438"/>
      <c r="ES69" s="438"/>
      <c r="FG69" s="438"/>
      <c r="FI69" s="438"/>
      <c r="FW69" s="438"/>
      <c r="FY69" s="438"/>
    </row>
    <row r="70" spans="1:194" s="237" customFormat="1">
      <c r="A70" s="480"/>
      <c r="B70" s="437"/>
      <c r="C70" s="443"/>
      <c r="G70" s="443"/>
      <c r="Q70" s="1045"/>
      <c r="S70" s="438"/>
      <c r="U70" s="438"/>
      <c r="AK70" s="438"/>
      <c r="AY70" s="438"/>
      <c r="BA70" s="438"/>
      <c r="BO70" s="438"/>
      <c r="BQ70" s="438"/>
      <c r="CE70" s="438"/>
      <c r="CG70" s="438"/>
      <c r="CJ70" s="495"/>
      <c r="CU70" s="438"/>
      <c r="CW70" s="438"/>
      <c r="DK70" s="438"/>
      <c r="DM70" s="438"/>
      <c r="EA70" s="438"/>
      <c r="EC70" s="438"/>
      <c r="EQ70" s="438"/>
      <c r="ES70" s="438"/>
      <c r="FG70" s="438"/>
      <c r="FI70" s="438"/>
      <c r="FW70" s="438"/>
      <c r="FY70" s="438"/>
    </row>
    <row r="71" spans="1:194" s="237" customFormat="1">
      <c r="A71" s="919"/>
      <c r="B71" s="437"/>
      <c r="C71" s="443"/>
      <c r="G71" s="443"/>
      <c r="Q71" s="1045"/>
      <c r="S71" s="438"/>
      <c r="U71" s="438"/>
      <c r="AK71" s="438"/>
      <c r="AY71" s="438"/>
      <c r="BA71" s="438"/>
      <c r="BO71" s="438"/>
      <c r="BQ71" s="438"/>
      <c r="CE71" s="438"/>
      <c r="CG71" s="438"/>
      <c r="CJ71" s="495"/>
      <c r="CU71" s="438"/>
      <c r="CW71" s="438"/>
      <c r="DK71" s="438"/>
      <c r="DM71" s="438"/>
      <c r="EA71" s="438"/>
      <c r="EC71" s="438"/>
      <c r="EQ71" s="438"/>
      <c r="ES71" s="438"/>
      <c r="FG71" s="438"/>
      <c r="FI71" s="438"/>
      <c r="FW71" s="438"/>
      <c r="FY71" s="438"/>
    </row>
    <row r="74" spans="1:194" s="237" customFormat="1">
      <c r="A74" s="919"/>
      <c r="B74" s="437"/>
      <c r="C74" s="443"/>
      <c r="G74" s="443"/>
      <c r="Q74" s="1045"/>
      <c r="S74" s="438"/>
      <c r="U74" s="438"/>
      <c r="AK74" s="438"/>
      <c r="AY74" s="438"/>
      <c r="BA74" s="438"/>
      <c r="BO74" s="438"/>
      <c r="BQ74" s="438"/>
      <c r="CE74" s="438"/>
      <c r="CG74" s="438"/>
      <c r="CJ74" s="495"/>
      <c r="CU74" s="438"/>
      <c r="CW74" s="438"/>
      <c r="DK74" s="438"/>
      <c r="DM74" s="438"/>
      <c r="EA74" s="438"/>
      <c r="EC74" s="438"/>
      <c r="EQ74" s="438"/>
      <c r="ES74" s="438"/>
      <c r="FG74" s="438"/>
      <c r="FI74" s="438"/>
      <c r="FW74" s="438"/>
      <c r="FY74" s="438"/>
    </row>
    <row r="75" spans="1:194" s="237" customFormat="1">
      <c r="A75" s="480"/>
      <c r="B75" s="437"/>
      <c r="C75" s="443"/>
      <c r="G75" s="443"/>
      <c r="Q75" s="1045"/>
      <c r="S75" s="438"/>
      <c r="U75" s="438"/>
      <c r="AK75" s="438"/>
      <c r="AY75" s="438"/>
      <c r="BA75" s="438"/>
      <c r="BO75" s="438"/>
      <c r="BQ75" s="438"/>
      <c r="CE75" s="438"/>
      <c r="CG75" s="438"/>
      <c r="CJ75" s="495"/>
      <c r="CU75" s="438"/>
      <c r="CW75" s="438"/>
      <c r="DK75" s="438"/>
      <c r="DM75" s="438"/>
      <c r="EA75" s="438"/>
      <c r="EC75" s="438"/>
      <c r="EQ75" s="438"/>
      <c r="ES75" s="438"/>
      <c r="FG75" s="438"/>
      <c r="FI75" s="438"/>
      <c r="FW75" s="438"/>
      <c r="FY75" s="438"/>
    </row>
    <row r="76" spans="1:194" s="237" customFormat="1">
      <c r="A76" s="919"/>
      <c r="B76" s="437"/>
      <c r="C76" s="443"/>
      <c r="G76" s="443"/>
      <c r="Q76" s="1045"/>
      <c r="S76" s="438"/>
      <c r="U76" s="438"/>
      <c r="AK76" s="438"/>
      <c r="AY76" s="438"/>
      <c r="BA76" s="438"/>
      <c r="BO76" s="438"/>
      <c r="BQ76" s="438"/>
      <c r="CE76" s="438"/>
      <c r="CG76" s="438"/>
      <c r="CJ76" s="495"/>
      <c r="CU76" s="438"/>
      <c r="CW76" s="438"/>
      <c r="DK76" s="438"/>
      <c r="DM76" s="438"/>
      <c r="EA76" s="438"/>
      <c r="EC76" s="438"/>
      <c r="EQ76" s="438"/>
      <c r="ES76" s="438"/>
      <c r="FG76" s="438"/>
      <c r="FI76" s="438"/>
      <c r="FW76" s="438"/>
      <c r="FY76" s="438"/>
    </row>
    <row r="77" spans="1:194" s="237" customFormat="1">
      <c r="A77" s="919"/>
      <c r="B77" s="437"/>
      <c r="C77" s="443"/>
      <c r="G77" s="443"/>
      <c r="Q77" s="1045"/>
      <c r="S77" s="438"/>
      <c r="U77" s="438"/>
      <c r="AK77" s="438"/>
      <c r="AY77" s="438"/>
      <c r="BA77" s="438"/>
      <c r="BO77" s="438"/>
      <c r="BQ77" s="438"/>
      <c r="CE77" s="438"/>
      <c r="CG77" s="438"/>
      <c r="CJ77" s="495"/>
      <c r="CU77" s="438"/>
      <c r="CW77" s="438"/>
      <c r="DK77" s="438"/>
      <c r="DM77" s="438"/>
      <c r="EA77" s="438"/>
      <c r="EC77" s="438"/>
      <c r="EQ77" s="438"/>
      <c r="ES77" s="438"/>
      <c r="FG77" s="438"/>
      <c r="FI77" s="438"/>
      <c r="FW77" s="438"/>
      <c r="FY77" s="438"/>
    </row>
    <row r="78" spans="1:194" s="237" customFormat="1">
      <c r="A78" s="919"/>
      <c r="B78" s="437"/>
      <c r="C78" s="443"/>
      <c r="G78" s="443"/>
      <c r="Q78" s="1045"/>
      <c r="S78" s="438"/>
      <c r="U78" s="438"/>
      <c r="AK78" s="438"/>
      <c r="AY78" s="438"/>
      <c r="BA78" s="438"/>
      <c r="BO78" s="438"/>
      <c r="BQ78" s="438"/>
      <c r="CE78" s="438"/>
      <c r="CG78" s="438"/>
      <c r="CJ78" s="495"/>
      <c r="CU78" s="438"/>
      <c r="CW78" s="438"/>
      <c r="DK78" s="438"/>
      <c r="DM78" s="438"/>
      <c r="EA78" s="438"/>
      <c r="EC78" s="438"/>
      <c r="EQ78" s="438"/>
      <c r="ES78" s="438"/>
      <c r="FG78" s="438"/>
      <c r="FI78" s="438"/>
      <c r="FW78" s="438"/>
      <c r="FY78" s="438"/>
    </row>
    <row r="79" spans="1:194" s="237" customFormat="1">
      <c r="A79" s="919"/>
      <c r="B79" s="437"/>
      <c r="C79" s="443"/>
      <c r="G79" s="443"/>
      <c r="Q79" s="1045"/>
      <c r="S79" s="438"/>
      <c r="U79" s="438"/>
      <c r="AK79" s="438"/>
      <c r="AY79" s="438"/>
      <c r="BA79" s="438"/>
      <c r="BO79" s="438"/>
      <c r="BQ79" s="438"/>
      <c r="CE79" s="438"/>
      <c r="CG79" s="438"/>
      <c r="CJ79" s="495"/>
      <c r="CU79" s="438"/>
      <c r="CW79" s="438"/>
      <c r="DK79" s="438"/>
      <c r="DM79" s="438"/>
      <c r="EA79" s="438"/>
      <c r="EC79" s="438"/>
      <c r="EQ79" s="438"/>
      <c r="ES79" s="438"/>
      <c r="FG79" s="438"/>
      <c r="FI79" s="438"/>
      <c r="FW79" s="438"/>
      <c r="FY79" s="438"/>
    </row>
    <row r="80" spans="1:194" s="237" customFormat="1">
      <c r="A80" s="919"/>
      <c r="B80" s="437"/>
      <c r="C80" s="443"/>
      <c r="G80" s="443"/>
      <c r="Q80" s="1045"/>
      <c r="S80" s="438"/>
      <c r="U80" s="438"/>
      <c r="AK80" s="438"/>
      <c r="AY80" s="438"/>
      <c r="BA80" s="438"/>
      <c r="BO80" s="438"/>
      <c r="BQ80" s="438"/>
      <c r="CE80" s="438"/>
      <c r="CG80" s="438"/>
      <c r="CJ80" s="495"/>
      <c r="CU80" s="438"/>
      <c r="CW80" s="438"/>
      <c r="DK80" s="438"/>
      <c r="DM80" s="438"/>
      <c r="EA80" s="438"/>
      <c r="EC80" s="438"/>
      <c r="EQ80" s="438"/>
      <c r="ES80" s="438"/>
      <c r="FG80" s="438"/>
      <c r="FI80" s="438"/>
      <c r="FW80" s="438"/>
      <c r="FY80" s="438"/>
    </row>
    <row r="81" spans="1:181" s="237" customFormat="1">
      <c r="A81" s="919"/>
      <c r="B81" s="437"/>
      <c r="C81" s="443"/>
      <c r="G81" s="443"/>
      <c r="Q81" s="1045"/>
      <c r="S81" s="438"/>
      <c r="U81" s="438"/>
      <c r="AK81" s="438"/>
      <c r="AY81" s="438"/>
      <c r="BA81" s="438"/>
      <c r="BO81" s="438"/>
      <c r="BQ81" s="438"/>
      <c r="CE81" s="438"/>
      <c r="CG81" s="438"/>
      <c r="CJ81" s="495"/>
      <c r="CU81" s="438"/>
      <c r="CW81" s="438"/>
      <c r="DK81" s="438"/>
      <c r="DM81" s="438"/>
      <c r="EA81" s="438"/>
      <c r="EC81" s="438"/>
      <c r="EQ81" s="438"/>
      <c r="ES81" s="438"/>
      <c r="FG81" s="438"/>
      <c r="FI81" s="438"/>
      <c r="FW81" s="438"/>
      <c r="FY81" s="438"/>
    </row>
    <row r="82" spans="1:181" s="237" customFormat="1">
      <c r="A82" s="919"/>
      <c r="B82" s="437"/>
      <c r="C82" s="443"/>
      <c r="G82" s="443"/>
      <c r="Q82" s="1045"/>
      <c r="S82" s="438"/>
      <c r="U82" s="438"/>
      <c r="AK82" s="438"/>
      <c r="AY82" s="438"/>
      <c r="BA82" s="438"/>
      <c r="BO82" s="438"/>
      <c r="BQ82" s="438"/>
      <c r="CE82" s="438"/>
      <c r="CG82" s="438"/>
      <c r="CJ82" s="495"/>
      <c r="CU82" s="438"/>
      <c r="CW82" s="438"/>
      <c r="DK82" s="438"/>
      <c r="DM82" s="438"/>
      <c r="EA82" s="438"/>
      <c r="EC82" s="438"/>
      <c r="EQ82" s="438"/>
      <c r="ES82" s="438"/>
      <c r="FG82" s="438"/>
      <c r="FI82" s="438"/>
      <c r="FW82" s="438"/>
      <c r="FY82" s="438"/>
    </row>
    <row r="83" spans="1:181" s="237" customFormat="1">
      <c r="A83" s="919"/>
      <c r="B83" s="437"/>
      <c r="C83" s="443"/>
      <c r="G83" s="443"/>
      <c r="Q83" s="1045"/>
      <c r="S83" s="438"/>
      <c r="U83" s="438"/>
      <c r="AK83" s="438"/>
      <c r="AY83" s="438"/>
      <c r="BA83" s="438"/>
      <c r="BO83" s="438"/>
      <c r="BQ83" s="438"/>
      <c r="CE83" s="438"/>
      <c r="CG83" s="438"/>
      <c r="CJ83" s="495"/>
      <c r="CU83" s="438"/>
      <c r="CW83" s="438"/>
      <c r="DK83" s="438"/>
      <c r="DM83" s="438"/>
      <c r="EA83" s="438"/>
      <c r="EC83" s="438"/>
      <c r="EQ83" s="438"/>
      <c r="ES83" s="438"/>
      <c r="FG83" s="438"/>
      <c r="FI83" s="438"/>
      <c r="FW83" s="438"/>
      <c r="FY83" s="438"/>
    </row>
    <row r="84" spans="1:181" s="237" customFormat="1">
      <c r="A84" s="919"/>
      <c r="B84" s="437"/>
      <c r="C84" s="443"/>
      <c r="G84" s="443"/>
      <c r="Q84" s="1045"/>
      <c r="S84" s="438"/>
      <c r="U84" s="438"/>
      <c r="AK84" s="438"/>
      <c r="AY84" s="438"/>
      <c r="BA84" s="438"/>
      <c r="BO84" s="438"/>
      <c r="BQ84" s="438"/>
      <c r="CE84" s="438"/>
      <c r="CG84" s="438"/>
      <c r="CJ84" s="495"/>
      <c r="CU84" s="438"/>
      <c r="CW84" s="438"/>
      <c r="DK84" s="438"/>
      <c r="DM84" s="438"/>
      <c r="EA84" s="438"/>
      <c r="EC84" s="438"/>
      <c r="EQ84" s="438"/>
      <c r="ES84" s="438"/>
      <c r="FG84" s="438"/>
      <c r="FI84" s="438"/>
      <c r="FW84" s="438"/>
      <c r="FY84" s="438"/>
    </row>
    <row r="85" spans="1:181" s="237" customFormat="1">
      <c r="A85" s="919"/>
      <c r="B85" s="437"/>
      <c r="C85" s="443"/>
      <c r="G85" s="443"/>
      <c r="Q85" s="1045"/>
      <c r="S85" s="438"/>
      <c r="U85" s="438"/>
      <c r="AK85" s="438"/>
      <c r="AY85" s="438"/>
      <c r="BA85" s="438"/>
      <c r="BO85" s="438"/>
      <c r="BQ85" s="438"/>
      <c r="CE85" s="438"/>
      <c r="CG85" s="438"/>
      <c r="CJ85" s="495"/>
      <c r="CU85" s="438"/>
      <c r="CW85" s="438"/>
      <c r="DK85" s="438"/>
      <c r="DM85" s="438"/>
      <c r="EA85" s="438"/>
      <c r="EC85" s="438"/>
      <c r="EQ85" s="438"/>
      <c r="ES85" s="438"/>
      <c r="FG85" s="438"/>
      <c r="FI85" s="438"/>
      <c r="FW85" s="438"/>
      <c r="FY85" s="438"/>
    </row>
    <row r="86" spans="1:181" s="237" customFormat="1">
      <c r="A86" s="919"/>
      <c r="B86" s="437"/>
      <c r="C86" s="443"/>
      <c r="G86" s="443"/>
      <c r="Q86" s="1045"/>
      <c r="S86" s="438"/>
      <c r="U86" s="438"/>
      <c r="AK86" s="438"/>
      <c r="AY86" s="438"/>
      <c r="BA86" s="438"/>
      <c r="BO86" s="438"/>
      <c r="BQ86" s="438"/>
      <c r="CE86" s="438"/>
      <c r="CG86" s="438"/>
      <c r="CJ86" s="495"/>
      <c r="CU86" s="438"/>
      <c r="CW86" s="438"/>
      <c r="DK86" s="438"/>
      <c r="DM86" s="438"/>
      <c r="EA86" s="438"/>
      <c r="EC86" s="438"/>
      <c r="EQ86" s="438"/>
      <c r="ES86" s="438"/>
      <c r="FG86" s="438"/>
      <c r="FI86" s="438"/>
      <c r="FW86" s="438"/>
      <c r="FY86" s="438"/>
    </row>
    <row r="87" spans="1:181" s="237" customFormat="1">
      <c r="A87" s="480"/>
      <c r="B87" s="437"/>
      <c r="C87" s="443"/>
      <c r="G87" s="443"/>
      <c r="Q87" s="1045"/>
      <c r="S87" s="438"/>
      <c r="U87" s="438"/>
      <c r="AK87" s="438"/>
      <c r="AY87" s="438"/>
      <c r="BA87" s="438"/>
      <c r="BO87" s="438"/>
      <c r="BQ87" s="438"/>
      <c r="CE87" s="438"/>
      <c r="CG87" s="438"/>
      <c r="CJ87" s="495"/>
      <c r="CU87" s="438"/>
      <c r="CW87" s="438"/>
      <c r="DK87" s="438"/>
      <c r="DM87" s="438"/>
      <c r="EA87" s="438"/>
      <c r="EC87" s="438"/>
      <c r="EQ87" s="438"/>
      <c r="ES87" s="438"/>
      <c r="FG87" s="438"/>
      <c r="FI87" s="438"/>
      <c r="FW87" s="438"/>
      <c r="FY87" s="438"/>
    </row>
    <row r="88" spans="1:181" s="237" customFormat="1">
      <c r="B88" s="437"/>
      <c r="C88" s="443"/>
      <c r="G88" s="443"/>
      <c r="Q88" s="1045"/>
      <c r="S88" s="438"/>
      <c r="U88" s="438"/>
      <c r="AK88" s="438"/>
      <c r="AY88" s="438"/>
      <c r="BA88" s="438"/>
      <c r="BO88" s="438"/>
      <c r="BQ88" s="438"/>
      <c r="CE88" s="438"/>
      <c r="CG88" s="438"/>
      <c r="CJ88" s="495"/>
      <c r="CU88" s="438"/>
      <c r="CW88" s="438"/>
      <c r="DK88" s="438"/>
      <c r="DM88" s="438"/>
      <c r="EA88" s="438"/>
      <c r="EC88" s="438"/>
      <c r="EQ88" s="438"/>
      <c r="ES88" s="438"/>
      <c r="FG88" s="438"/>
      <c r="FI88" s="438"/>
      <c r="FW88" s="438"/>
      <c r="FY88" s="438"/>
    </row>
    <row r="89" spans="1:181" s="237" customFormat="1">
      <c r="A89" s="919"/>
      <c r="B89" s="437"/>
      <c r="C89" s="443"/>
      <c r="G89" s="443"/>
      <c r="Q89" s="1045"/>
      <c r="S89" s="438"/>
      <c r="U89" s="438"/>
      <c r="AK89" s="438"/>
      <c r="AY89" s="438"/>
      <c r="BA89" s="438"/>
      <c r="BO89" s="438"/>
      <c r="BQ89" s="438"/>
      <c r="CE89" s="438"/>
      <c r="CG89" s="438"/>
      <c r="CJ89" s="495"/>
      <c r="CU89" s="438"/>
      <c r="CW89" s="438"/>
      <c r="DK89" s="438"/>
      <c r="DM89" s="438"/>
      <c r="EA89" s="438"/>
      <c r="EC89" s="438"/>
      <c r="EQ89" s="438"/>
      <c r="ES89" s="438"/>
      <c r="FG89" s="438"/>
      <c r="FI89" s="438"/>
      <c r="FW89" s="438"/>
      <c r="FY89" s="438"/>
    </row>
    <row r="90" spans="1:181" s="237" customFormat="1">
      <c r="A90" s="919"/>
      <c r="B90" s="437"/>
      <c r="C90" s="443"/>
      <c r="G90" s="443"/>
      <c r="Q90" s="1045"/>
      <c r="S90" s="438"/>
      <c r="U90" s="438"/>
      <c r="AK90" s="438"/>
      <c r="AY90" s="438"/>
      <c r="BA90" s="438"/>
      <c r="BO90" s="438"/>
      <c r="BQ90" s="438"/>
      <c r="CE90" s="438"/>
      <c r="CG90" s="438"/>
      <c r="CJ90" s="495"/>
      <c r="CU90" s="438"/>
      <c r="CW90" s="438"/>
      <c r="DK90" s="438"/>
      <c r="DM90" s="438"/>
      <c r="EA90" s="438"/>
      <c r="EC90" s="438"/>
      <c r="EQ90" s="438"/>
      <c r="ES90" s="438"/>
      <c r="FG90" s="438"/>
      <c r="FI90" s="438"/>
      <c r="FW90" s="438"/>
      <c r="FY90" s="438"/>
    </row>
    <row r="91" spans="1:181" s="237" customFormat="1">
      <c r="A91" s="919"/>
      <c r="B91" s="437"/>
      <c r="C91" s="443"/>
      <c r="G91" s="443"/>
      <c r="Q91" s="1045"/>
      <c r="S91" s="438"/>
      <c r="U91" s="438"/>
      <c r="AK91" s="438"/>
      <c r="AY91" s="438"/>
      <c r="BA91" s="438"/>
      <c r="BO91" s="438"/>
      <c r="BQ91" s="438"/>
      <c r="CE91" s="438"/>
      <c r="CG91" s="438"/>
      <c r="CJ91" s="495"/>
      <c r="CU91" s="438"/>
      <c r="CW91" s="438"/>
      <c r="DK91" s="438"/>
      <c r="DM91" s="438"/>
      <c r="EA91" s="438"/>
      <c r="EC91" s="438"/>
      <c r="EQ91" s="438"/>
      <c r="ES91" s="438"/>
      <c r="FG91" s="438"/>
      <c r="FI91" s="438"/>
      <c r="FW91" s="438"/>
      <c r="FY91" s="438"/>
    </row>
    <row r="92" spans="1:181" s="372" customFormat="1">
      <c r="A92" s="920"/>
      <c r="B92" s="439"/>
      <c r="C92" s="444"/>
      <c r="G92" s="444"/>
      <c r="Q92" s="1046"/>
      <c r="S92" s="440"/>
      <c r="U92" s="440"/>
      <c r="AK92" s="440"/>
      <c r="AY92" s="440"/>
      <c r="BA92" s="440"/>
      <c r="BO92" s="440"/>
      <c r="BQ92" s="440"/>
      <c r="CE92" s="440"/>
      <c r="CG92" s="440"/>
      <c r="CJ92" s="389"/>
      <c r="CU92" s="440"/>
      <c r="CW92" s="440"/>
      <c r="DK92" s="440"/>
      <c r="DM92" s="440"/>
      <c r="EA92" s="440"/>
      <c r="EC92" s="440"/>
      <c r="EQ92" s="440"/>
      <c r="ES92" s="440"/>
      <c r="FG92" s="440"/>
      <c r="FI92" s="440"/>
      <c r="FW92" s="440"/>
      <c r="FY92" s="440"/>
    </row>
    <row r="93" spans="1:181" s="59" customFormat="1" ht="20.100000000000001" customHeight="1">
      <c r="A93" s="57"/>
      <c r="B93" s="58"/>
      <c r="Q93" s="1047"/>
    </row>
    <row r="94" spans="1:181" s="59" customFormat="1" ht="20.100000000000001" customHeight="1">
      <c r="A94" s="57"/>
      <c r="B94" s="58"/>
      <c r="Q94" s="1047"/>
    </row>
    <row r="95" spans="1:181" s="59" customFormat="1" ht="20.100000000000001" customHeight="1">
      <c r="A95" s="57"/>
      <c r="B95" s="58"/>
      <c r="Q95" s="1047"/>
    </row>
    <row r="96" spans="1:181" s="59" customFormat="1" ht="20.100000000000001" customHeight="1">
      <c r="A96" s="42"/>
      <c r="B96" s="58"/>
      <c r="Q96" s="1047"/>
    </row>
    <row r="97" spans="1:188" s="59" customFormat="1" ht="20.100000000000001" customHeight="1">
      <c r="A97" s="57"/>
      <c r="B97" s="58"/>
      <c r="K97" s="64"/>
      <c r="Q97" s="1047"/>
      <c r="AA97" s="64"/>
      <c r="AQ97" s="64"/>
      <c r="BG97" s="64"/>
      <c r="BW97" s="64"/>
      <c r="CM97" s="64"/>
      <c r="DA97" s="64"/>
      <c r="DC97" s="64"/>
      <c r="DQ97" s="64"/>
      <c r="DS97" s="64"/>
      <c r="EI97" s="64"/>
      <c r="EY97" s="64"/>
      <c r="FO97" s="64"/>
      <c r="GE97" s="64"/>
    </row>
    <row r="98" spans="1:188" s="59" customFormat="1" ht="20.100000000000001" customHeight="1">
      <c r="A98" s="57"/>
      <c r="B98" s="58"/>
      <c r="K98" s="64"/>
      <c r="Q98" s="1047"/>
      <c r="AA98" s="64"/>
      <c r="AQ98" s="64"/>
      <c r="BG98" s="64"/>
      <c r="BW98" s="64"/>
      <c r="CM98" s="64"/>
      <c r="DA98" s="64"/>
      <c r="DC98" s="64"/>
      <c r="DQ98" s="64"/>
      <c r="DS98" s="64"/>
      <c r="EI98" s="64"/>
      <c r="EY98" s="64"/>
      <c r="FO98" s="64"/>
      <c r="GE98" s="64"/>
    </row>
    <row r="99" spans="1:188" s="59" customFormat="1" ht="20.100000000000001" customHeight="1">
      <c r="A99" s="57"/>
      <c r="B99" s="58"/>
      <c r="K99" s="64"/>
      <c r="Q99" s="1047"/>
      <c r="AA99" s="64"/>
      <c r="AQ99" s="64"/>
      <c r="BG99" s="64"/>
      <c r="BW99" s="64"/>
      <c r="CM99" s="64"/>
      <c r="DA99" s="64"/>
      <c r="DC99" s="64"/>
      <c r="DQ99" s="64"/>
      <c r="DS99" s="64"/>
      <c r="EI99" s="64"/>
      <c r="EY99" s="64"/>
      <c r="FO99" s="64"/>
      <c r="GE99" s="64"/>
    </row>
    <row r="100" spans="1:188" s="372" customFormat="1" ht="20.100000000000001" customHeight="1">
      <c r="A100" s="481"/>
      <c r="B100" s="439"/>
      <c r="C100" s="444"/>
      <c r="G100" s="444"/>
      <c r="Q100" s="1046"/>
      <c r="S100" s="440"/>
      <c r="U100" s="440"/>
      <c r="AK100" s="440"/>
      <c r="AY100" s="440"/>
      <c r="BA100" s="440"/>
      <c r="BO100" s="440"/>
      <c r="BQ100" s="440"/>
      <c r="CE100" s="440"/>
      <c r="CG100" s="440"/>
      <c r="CJ100" s="389"/>
      <c r="CU100" s="440"/>
      <c r="CW100" s="440"/>
      <c r="DK100" s="440"/>
      <c r="DM100" s="440"/>
      <c r="EA100" s="440"/>
      <c r="EC100" s="440"/>
      <c r="EQ100" s="440"/>
      <c r="ES100" s="440"/>
      <c r="FG100" s="440"/>
      <c r="FI100" s="440"/>
      <c r="FW100" s="440"/>
      <c r="FY100" s="440"/>
    </row>
    <row r="101" spans="1:188" s="27" customFormat="1" ht="20.100000000000001" customHeight="1">
      <c r="A101" s="481"/>
      <c r="B101" s="65"/>
      <c r="C101" s="445"/>
      <c r="D101" s="5"/>
      <c r="E101" s="5"/>
      <c r="F101" s="5"/>
      <c r="G101" s="445"/>
      <c r="H101" s="5"/>
      <c r="I101" s="5"/>
      <c r="J101" s="5"/>
      <c r="K101" s="5"/>
      <c r="L101" s="5"/>
      <c r="M101" s="5"/>
      <c r="N101" s="5"/>
      <c r="O101" s="5"/>
      <c r="P101" s="5"/>
      <c r="Q101" s="1048"/>
      <c r="R101" s="5"/>
      <c r="S101" s="28"/>
      <c r="T101" s="5"/>
      <c r="U101" s="28"/>
      <c r="V101" s="5"/>
      <c r="W101" s="5"/>
      <c r="X101" s="5"/>
      <c r="Y101" s="5"/>
      <c r="Z101" s="5"/>
      <c r="AA101" s="5"/>
      <c r="AB101" s="5"/>
      <c r="AC101" s="5"/>
      <c r="AD101" s="5"/>
      <c r="AE101" s="5"/>
      <c r="AF101" s="5"/>
      <c r="AG101" s="5"/>
      <c r="AH101" s="5"/>
      <c r="AI101" s="5"/>
      <c r="AJ101" s="5"/>
      <c r="AK101" s="28"/>
      <c r="AL101" s="5"/>
      <c r="AM101" s="5"/>
      <c r="AN101" s="5"/>
      <c r="AO101" s="5"/>
      <c r="AP101" s="5"/>
      <c r="AQ101" s="5"/>
      <c r="AR101" s="5"/>
      <c r="AS101" s="5"/>
      <c r="AT101" s="5"/>
      <c r="AU101" s="5"/>
      <c r="AV101" s="5"/>
      <c r="AW101" s="5"/>
      <c r="AX101" s="5"/>
      <c r="AY101" s="28"/>
      <c r="AZ101" s="5"/>
      <c r="BA101" s="28"/>
      <c r="BB101" s="5"/>
      <c r="BC101" s="5"/>
      <c r="BD101" s="5"/>
      <c r="BE101" s="5"/>
      <c r="BF101" s="5"/>
      <c r="BG101" s="5"/>
      <c r="BH101" s="5"/>
      <c r="BI101" s="5"/>
      <c r="BJ101" s="5"/>
      <c r="BK101" s="5"/>
      <c r="BL101" s="5"/>
      <c r="BM101" s="5"/>
      <c r="BN101" s="5"/>
      <c r="BO101" s="28"/>
      <c r="BP101" s="5"/>
      <c r="BQ101" s="28"/>
      <c r="BR101" s="5"/>
      <c r="BS101" s="5"/>
      <c r="BT101" s="5"/>
      <c r="BU101" s="5"/>
      <c r="BV101" s="5"/>
      <c r="BW101" s="5"/>
      <c r="BX101" s="5"/>
      <c r="BY101" s="5"/>
      <c r="BZ101" s="5"/>
      <c r="CA101" s="5"/>
      <c r="CB101" s="5"/>
      <c r="CC101" s="5"/>
      <c r="CD101" s="5"/>
      <c r="CE101" s="28"/>
      <c r="CF101" s="5"/>
      <c r="CG101" s="28"/>
      <c r="CH101" s="5"/>
      <c r="CI101" s="5"/>
      <c r="CJ101" s="384"/>
      <c r="CK101" s="5"/>
      <c r="CL101" s="5"/>
      <c r="CM101" s="5"/>
      <c r="CN101" s="5"/>
      <c r="CO101" s="5"/>
      <c r="CP101" s="5"/>
      <c r="CQ101" s="5"/>
      <c r="CR101" s="5"/>
      <c r="CS101" s="5"/>
      <c r="CT101" s="5"/>
      <c r="CU101" s="28"/>
      <c r="CV101" s="5"/>
      <c r="CW101" s="28"/>
      <c r="CX101" s="5"/>
      <c r="CY101" s="5"/>
      <c r="CZ101" s="5"/>
      <c r="DA101" s="5"/>
      <c r="DB101" s="5"/>
      <c r="DC101" s="5"/>
      <c r="DD101" s="5"/>
      <c r="DE101" s="5"/>
      <c r="DF101" s="5"/>
      <c r="DG101" s="5"/>
      <c r="DH101" s="5"/>
      <c r="DI101" s="5"/>
      <c r="DJ101" s="5"/>
      <c r="DK101" s="28"/>
      <c r="DL101" s="5"/>
      <c r="DM101" s="28"/>
      <c r="DN101" s="5"/>
      <c r="DO101" s="5"/>
      <c r="DP101" s="5"/>
      <c r="DQ101" s="5"/>
      <c r="DR101" s="5"/>
      <c r="DS101" s="5"/>
      <c r="DT101" s="5"/>
      <c r="DU101" s="5"/>
      <c r="DV101" s="5"/>
      <c r="DW101" s="5"/>
      <c r="DX101" s="5"/>
      <c r="DY101" s="5"/>
      <c r="DZ101" s="5"/>
      <c r="EA101" s="28"/>
      <c r="EB101" s="5"/>
      <c r="EC101" s="28"/>
      <c r="ED101" s="5"/>
      <c r="EE101" s="5"/>
      <c r="EF101" s="5"/>
      <c r="EG101" s="5"/>
      <c r="EH101" s="5"/>
      <c r="EI101" s="5"/>
      <c r="EJ101" s="5"/>
      <c r="EK101" s="5"/>
      <c r="EL101" s="5"/>
      <c r="EM101" s="5"/>
      <c r="EN101" s="5"/>
      <c r="EO101" s="5"/>
      <c r="EP101" s="5"/>
      <c r="EQ101" s="28"/>
      <c r="ER101" s="5"/>
      <c r="ES101" s="28"/>
      <c r="ET101" s="5"/>
      <c r="EU101" s="5"/>
      <c r="EV101" s="5"/>
      <c r="EW101" s="5"/>
      <c r="EX101" s="5"/>
      <c r="EY101" s="5"/>
      <c r="EZ101" s="5"/>
      <c r="FA101" s="5"/>
      <c r="FB101" s="5"/>
      <c r="FC101" s="5"/>
      <c r="FD101" s="5"/>
      <c r="FE101" s="5"/>
      <c r="FF101" s="5"/>
      <c r="FG101" s="28"/>
      <c r="FH101" s="5"/>
      <c r="FI101" s="28"/>
      <c r="FJ101" s="5"/>
      <c r="FK101" s="5"/>
      <c r="FL101" s="5"/>
      <c r="FM101" s="5"/>
      <c r="FN101" s="5"/>
      <c r="FO101" s="5"/>
      <c r="FP101" s="5"/>
      <c r="FQ101" s="5"/>
      <c r="FR101" s="5"/>
      <c r="FS101" s="5"/>
      <c r="FT101" s="5"/>
      <c r="FU101" s="5"/>
      <c r="FV101" s="5"/>
      <c r="FW101" s="28"/>
      <c r="FX101" s="5"/>
      <c r="FY101" s="28"/>
      <c r="FZ101" s="5"/>
      <c r="GA101" s="5"/>
      <c r="GB101" s="5"/>
      <c r="GC101" s="5"/>
      <c r="GD101" s="5"/>
      <c r="GE101" s="5"/>
      <c r="GF101" s="5"/>
    </row>
  </sheetData>
  <mergeCells count="109">
    <mergeCell ref="FW2:GL2"/>
    <mergeCell ref="FG2:FV2"/>
    <mergeCell ref="EQ2:FF2"/>
    <mergeCell ref="EA2:EP2"/>
    <mergeCell ref="FU3:FV3"/>
    <mergeCell ref="EO3:EP3"/>
    <mergeCell ref="FE3:FF3"/>
    <mergeCell ref="BM3:BN3"/>
    <mergeCell ref="CC3:CD3"/>
    <mergeCell ref="CS3:CT3"/>
    <mergeCell ref="DI3:DJ3"/>
    <mergeCell ref="DY3:DZ3"/>
    <mergeCell ref="FO3:FP3"/>
    <mergeCell ref="FM3:FN3"/>
    <mergeCell ref="FQ3:FR3"/>
    <mergeCell ref="DQ3:DR3"/>
    <mergeCell ref="EM3:EN3"/>
    <mergeCell ref="GG3:GH3"/>
    <mergeCell ref="GC3:GD3"/>
    <mergeCell ref="EW3:EX3"/>
    <mergeCell ref="FI3:FJ3"/>
    <mergeCell ref="FK3:FL3"/>
    <mergeCell ref="FY3:FZ3"/>
    <mergeCell ref="ES3:ET3"/>
    <mergeCell ref="EE3:EF3"/>
    <mergeCell ref="DU3:DV3"/>
    <mergeCell ref="FG3:FH3"/>
    <mergeCell ref="DE3:DF3"/>
    <mergeCell ref="DK3:DL3"/>
    <mergeCell ref="DM3:DN3"/>
    <mergeCell ref="CW3:CX3"/>
    <mergeCell ref="GK3:GL3"/>
    <mergeCell ref="CO3:CP3"/>
    <mergeCell ref="FC3:FD3"/>
    <mergeCell ref="CU3:CV3"/>
    <mergeCell ref="EC3:ED3"/>
    <mergeCell ref="GA3:GB3"/>
    <mergeCell ref="BC3:BD3"/>
    <mergeCell ref="BE3:BF3"/>
    <mergeCell ref="BG3:BH3"/>
    <mergeCell ref="AO3:AP3"/>
    <mergeCell ref="AQ3:AR3"/>
    <mergeCell ref="AY3:AZ3"/>
    <mergeCell ref="BA3:BB3"/>
    <mergeCell ref="DO3:DP3"/>
    <mergeCell ref="A2:A4"/>
    <mergeCell ref="AA3:AB3"/>
    <mergeCell ref="AI3:AJ3"/>
    <mergeCell ref="K3:L3"/>
    <mergeCell ref="S3:T3"/>
    <mergeCell ref="U3:V3"/>
    <mergeCell ref="W3:X3"/>
    <mergeCell ref="Y3:Z3"/>
    <mergeCell ref="G3:H3"/>
    <mergeCell ref="O3:P3"/>
    <mergeCell ref="C3:D3"/>
    <mergeCell ref="E3:F3"/>
    <mergeCell ref="I3:J3"/>
    <mergeCell ref="Q3:R3"/>
    <mergeCell ref="AG3:AH3"/>
    <mergeCell ref="AE3:AF3"/>
    <mergeCell ref="C2:N2"/>
    <mergeCell ref="S2:AH2"/>
    <mergeCell ref="M3:N3"/>
    <mergeCell ref="AC3:AD3"/>
    <mergeCell ref="BO2:CD2"/>
    <mergeCell ref="AY2:BN2"/>
    <mergeCell ref="AI2:AX2"/>
    <mergeCell ref="DS3:DT3"/>
    <mergeCell ref="AK3:AL3"/>
    <mergeCell ref="CE3:CF3"/>
    <mergeCell ref="BQ3:BR3"/>
    <mergeCell ref="BS3:BT3"/>
    <mergeCell ref="CY3:CZ3"/>
    <mergeCell ref="DC3:DD3"/>
    <mergeCell ref="CG3:CH3"/>
    <mergeCell ref="CI3:CJ3"/>
    <mergeCell ref="CK3:CL3"/>
    <mergeCell ref="CM3:CN3"/>
    <mergeCell ref="DK2:DZ2"/>
    <mergeCell ref="CU2:DJ2"/>
    <mergeCell ref="CE2:CT2"/>
    <mergeCell ref="BU3:BV3"/>
    <mergeCell ref="BY3:BZ3"/>
    <mergeCell ref="AM3:AN3"/>
    <mergeCell ref="AS3:AT3"/>
    <mergeCell ref="BI3:BJ3"/>
    <mergeCell ref="FS3:FT3"/>
    <mergeCell ref="GI3:GJ3"/>
    <mergeCell ref="AU3:AV3"/>
    <mergeCell ref="BK3:BL3"/>
    <mergeCell ref="CA3:CB3"/>
    <mergeCell ref="CQ3:CR3"/>
    <mergeCell ref="DG3:DH3"/>
    <mergeCell ref="DW3:DX3"/>
    <mergeCell ref="DA3:DB3"/>
    <mergeCell ref="EI3:EJ3"/>
    <mergeCell ref="FA3:FB3"/>
    <mergeCell ref="GE3:GF3"/>
    <mergeCell ref="EY3:EZ3"/>
    <mergeCell ref="EU3:EV3"/>
    <mergeCell ref="BO3:BP3"/>
    <mergeCell ref="AW3:AX3"/>
    <mergeCell ref="BW3:BX3"/>
    <mergeCell ref="FW3:FX3"/>
    <mergeCell ref="EQ3:ER3"/>
    <mergeCell ref="EK3:EL3"/>
    <mergeCell ref="EA3:EB3"/>
    <mergeCell ref="EG3:EH3"/>
  </mergeCells>
  <phoneticPr fontId="45" type="noConversion"/>
  <pageMargins left="0.19685039370078741" right="0.11811023622047245" top="0.19685039370078741" bottom="0.19685039370078741"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BV65"/>
  <sheetViews>
    <sheetView workbookViewId="0">
      <pane xSplit="2" ySplit="4" topLeftCell="C5" activePane="bottomRight" state="frozen"/>
      <selection activeCell="B13" sqref="B13"/>
      <selection pane="topRight" activeCell="B13" sqref="B13"/>
      <selection pane="bottomLeft" activeCell="B13" sqref="B13"/>
      <selection pane="bottomRight" sqref="A1:XFD1048576"/>
    </sheetView>
  </sheetViews>
  <sheetFormatPr defaultColWidth="9.140625" defaultRowHeight="21.75"/>
  <cols>
    <col min="1" max="1" width="54.140625" style="500" customWidth="1"/>
    <col min="2" max="2" width="8.7109375" style="501" bestFit="1" customWidth="1"/>
    <col min="3" max="11" width="6.7109375" customWidth="1"/>
    <col min="12" max="12" width="6.7109375" style="245" customWidth="1"/>
    <col min="13" max="21" width="6.7109375" customWidth="1"/>
    <col min="22" max="22" width="6.7109375" style="245" customWidth="1"/>
    <col min="23" max="23" width="6.7109375" customWidth="1"/>
    <col min="24" max="24" width="6.7109375" style="245" customWidth="1"/>
    <col min="25" max="27" width="6.7109375" customWidth="1"/>
    <col min="28" max="28" width="6.7109375" style="245" customWidth="1"/>
    <col min="29" max="29" width="6.7109375" customWidth="1"/>
    <col min="30" max="30" width="6.7109375" style="245" customWidth="1"/>
    <col min="31" max="33" width="6.7109375" customWidth="1"/>
    <col min="34" max="34" width="6.7109375" style="245" customWidth="1"/>
    <col min="35" max="35" width="5.85546875" customWidth="1"/>
    <col min="36" max="36" width="6.42578125" style="245" customWidth="1"/>
    <col min="37" max="39" width="6.7109375" customWidth="1"/>
    <col min="40" max="40" width="6.7109375" style="245" customWidth="1"/>
    <col min="41" max="41" width="6.7109375" customWidth="1"/>
    <col min="42" max="42" width="6.7109375" style="245" customWidth="1"/>
    <col min="43" max="43" width="6.7109375" customWidth="1"/>
    <col min="44" max="44" width="9" bestFit="1" customWidth="1"/>
    <col min="45" max="45" width="6.7109375" customWidth="1"/>
    <col min="46" max="46" width="6.7109375" style="245" customWidth="1"/>
    <col min="47" max="47" width="6.7109375" customWidth="1"/>
    <col min="48" max="48" width="6.7109375" style="245" customWidth="1"/>
    <col min="49" max="51" width="6.7109375" customWidth="1"/>
    <col min="52" max="52" width="6.7109375" style="245" customWidth="1"/>
    <col min="53" max="53" width="6.7109375" customWidth="1"/>
    <col min="54" max="54" width="6.7109375" style="245" customWidth="1"/>
    <col min="55" max="56" width="6.7109375" customWidth="1"/>
    <col min="57" max="57" width="6.140625" customWidth="1"/>
    <col min="58" max="58" width="6.28515625" style="245" customWidth="1"/>
    <col min="59" max="59" width="5.85546875" customWidth="1"/>
    <col min="60" max="60" width="6.7109375" style="245" customWidth="1"/>
    <col min="61" max="63" width="6.7109375" customWidth="1"/>
    <col min="64" max="64" width="6.7109375" style="245" customWidth="1"/>
    <col min="65" max="65" width="6.7109375" customWidth="1"/>
    <col min="66" max="66" width="6.7109375" style="245" customWidth="1"/>
    <col min="67" max="69" width="6.7109375" customWidth="1"/>
    <col min="70" max="70" width="6.7109375" style="245" customWidth="1"/>
    <col min="71" max="71" width="6.7109375" customWidth="1"/>
    <col min="72" max="72" width="6.7109375" style="245" customWidth="1"/>
    <col min="73" max="74" width="6.7109375" customWidth="1"/>
  </cols>
  <sheetData>
    <row r="1" spans="1:74">
      <c r="A1" s="1082" t="s">
        <v>460</v>
      </c>
      <c r="B1" s="497"/>
      <c r="AC1" s="5"/>
    </row>
    <row r="2" spans="1:74">
      <c r="A2" s="1265" t="s">
        <v>0</v>
      </c>
      <c r="B2" s="1266" t="s">
        <v>75</v>
      </c>
      <c r="C2" s="1269" t="s">
        <v>68</v>
      </c>
      <c r="D2" s="1270"/>
      <c r="E2" s="1270"/>
      <c r="F2" s="1270"/>
      <c r="G2" s="1270"/>
      <c r="H2" s="1271"/>
      <c r="I2" s="1270" t="s">
        <v>27</v>
      </c>
      <c r="J2" s="1270"/>
      <c r="K2" s="1270"/>
      <c r="L2" s="1270"/>
      <c r="M2" s="1270"/>
      <c r="N2" s="1271"/>
      <c r="O2" s="1269" t="s">
        <v>28</v>
      </c>
      <c r="P2" s="1270"/>
      <c r="Q2" s="1270"/>
      <c r="R2" s="1270"/>
      <c r="S2" s="1270"/>
      <c r="T2" s="1271"/>
      <c r="U2" s="1269" t="s">
        <v>29</v>
      </c>
      <c r="V2" s="1270"/>
      <c r="W2" s="1270"/>
      <c r="X2" s="1270"/>
      <c r="Y2" s="1270"/>
      <c r="Z2" s="1271"/>
      <c r="AA2" s="1269" t="s">
        <v>30</v>
      </c>
      <c r="AB2" s="1270"/>
      <c r="AC2" s="1270"/>
      <c r="AD2" s="1270"/>
      <c r="AE2" s="1270"/>
      <c r="AF2" s="1271"/>
      <c r="AG2" s="1269" t="s">
        <v>31</v>
      </c>
      <c r="AH2" s="1270"/>
      <c r="AI2" s="1270"/>
      <c r="AJ2" s="1270"/>
      <c r="AK2" s="1270"/>
      <c r="AL2" s="1271"/>
      <c r="AM2" s="1269" t="s">
        <v>32</v>
      </c>
      <c r="AN2" s="1270"/>
      <c r="AO2" s="1270"/>
      <c r="AP2" s="1270"/>
      <c r="AQ2" s="1270"/>
      <c r="AR2" s="1271"/>
      <c r="AS2" s="1269" t="s">
        <v>33</v>
      </c>
      <c r="AT2" s="1270"/>
      <c r="AU2" s="1270"/>
      <c r="AV2" s="1270"/>
      <c r="AW2" s="1270"/>
      <c r="AX2" s="1271"/>
      <c r="AY2" s="1269" t="s">
        <v>34</v>
      </c>
      <c r="AZ2" s="1270"/>
      <c r="BA2" s="1270"/>
      <c r="BB2" s="1270"/>
      <c r="BC2" s="1270"/>
      <c r="BD2" s="1271"/>
      <c r="BE2" s="1269" t="s">
        <v>35</v>
      </c>
      <c r="BF2" s="1270"/>
      <c r="BG2" s="1270"/>
      <c r="BH2" s="1270"/>
      <c r="BI2" s="1270"/>
      <c r="BJ2" s="1271"/>
      <c r="BK2" s="1269" t="s">
        <v>36</v>
      </c>
      <c r="BL2" s="1270"/>
      <c r="BM2" s="1270"/>
      <c r="BN2" s="1270"/>
      <c r="BO2" s="1270"/>
      <c r="BP2" s="1271"/>
      <c r="BQ2" s="1269" t="s">
        <v>37</v>
      </c>
      <c r="BR2" s="1270"/>
      <c r="BS2" s="1270"/>
      <c r="BT2" s="1270"/>
      <c r="BU2" s="1270"/>
      <c r="BV2" s="1271"/>
    </row>
    <row r="3" spans="1:74">
      <c r="A3" s="1265"/>
      <c r="B3" s="1267"/>
      <c r="C3" s="1269" t="s">
        <v>403</v>
      </c>
      <c r="D3" s="1270"/>
      <c r="E3" s="1270"/>
      <c r="F3" s="1270"/>
      <c r="G3" s="1270"/>
      <c r="H3" s="1271"/>
      <c r="I3" s="1269" t="s">
        <v>403</v>
      </c>
      <c r="J3" s="1270"/>
      <c r="K3" s="1270"/>
      <c r="L3" s="1270"/>
      <c r="M3" s="1270"/>
      <c r="N3" s="1271"/>
      <c r="O3" s="1269" t="s">
        <v>403</v>
      </c>
      <c r="P3" s="1270"/>
      <c r="Q3" s="1270"/>
      <c r="R3" s="1270"/>
      <c r="S3" s="1270"/>
      <c r="T3" s="1271"/>
      <c r="U3" s="1269" t="s">
        <v>403</v>
      </c>
      <c r="V3" s="1270"/>
      <c r="W3" s="1270"/>
      <c r="X3" s="1270"/>
      <c r="Y3" s="1270"/>
      <c r="Z3" s="1271"/>
      <c r="AA3" s="1269" t="s">
        <v>403</v>
      </c>
      <c r="AB3" s="1270"/>
      <c r="AC3" s="1270"/>
      <c r="AD3" s="1270"/>
      <c r="AE3" s="1270"/>
      <c r="AF3" s="1271"/>
      <c r="AG3" s="1269" t="s">
        <v>403</v>
      </c>
      <c r="AH3" s="1270"/>
      <c r="AI3" s="1270"/>
      <c r="AJ3" s="1270"/>
      <c r="AK3" s="1270"/>
      <c r="AL3" s="1271"/>
      <c r="AM3" s="1269" t="s">
        <v>403</v>
      </c>
      <c r="AN3" s="1270"/>
      <c r="AO3" s="1270"/>
      <c r="AP3" s="1270"/>
      <c r="AQ3" s="1270"/>
      <c r="AR3" s="1271"/>
      <c r="AS3" s="1269" t="s">
        <v>403</v>
      </c>
      <c r="AT3" s="1270"/>
      <c r="AU3" s="1270"/>
      <c r="AV3" s="1270"/>
      <c r="AW3" s="1270"/>
      <c r="AX3" s="1271"/>
      <c r="AY3" s="1269" t="s">
        <v>403</v>
      </c>
      <c r="AZ3" s="1270"/>
      <c r="BA3" s="1270"/>
      <c r="BB3" s="1270"/>
      <c r="BC3" s="1270"/>
      <c r="BD3" s="1271"/>
      <c r="BE3" s="1269" t="s">
        <v>403</v>
      </c>
      <c r="BF3" s="1270"/>
      <c r="BG3" s="1270"/>
      <c r="BH3" s="1270"/>
      <c r="BI3" s="1270"/>
      <c r="BJ3" s="1271"/>
      <c r="BK3" s="1269" t="s">
        <v>403</v>
      </c>
      <c r="BL3" s="1270"/>
      <c r="BM3" s="1270"/>
      <c r="BN3" s="1270"/>
      <c r="BO3" s="1270"/>
      <c r="BP3" s="1271"/>
      <c r="BQ3" s="1269" t="s">
        <v>403</v>
      </c>
      <c r="BR3" s="1270"/>
      <c r="BS3" s="1270"/>
      <c r="BT3" s="1270"/>
      <c r="BU3" s="1270"/>
      <c r="BV3" s="1271"/>
    </row>
    <row r="4" spans="1:74" s="498" customFormat="1" ht="21">
      <c r="A4" s="1265"/>
      <c r="B4" s="1268"/>
      <c r="C4" s="683" t="s">
        <v>22</v>
      </c>
      <c r="D4" s="684" t="s">
        <v>2</v>
      </c>
      <c r="E4" s="684" t="s">
        <v>23</v>
      </c>
      <c r="F4" s="684" t="s">
        <v>2</v>
      </c>
      <c r="G4" s="684" t="s">
        <v>21</v>
      </c>
      <c r="H4" s="685" t="s">
        <v>2</v>
      </c>
      <c r="I4" s="684" t="s">
        <v>22</v>
      </c>
      <c r="J4" s="528" t="s">
        <v>2</v>
      </c>
      <c r="K4" s="528" t="s">
        <v>23</v>
      </c>
      <c r="L4" s="502" t="s">
        <v>2</v>
      </c>
      <c r="M4" s="528" t="s">
        <v>21</v>
      </c>
      <c r="N4" s="529" t="s">
        <v>2</v>
      </c>
      <c r="O4" s="527" t="s">
        <v>22</v>
      </c>
      <c r="P4" s="528" t="s">
        <v>2</v>
      </c>
      <c r="Q4" s="528" t="s">
        <v>23</v>
      </c>
      <c r="R4" s="528" t="s">
        <v>2</v>
      </c>
      <c r="S4" s="528" t="s">
        <v>21</v>
      </c>
      <c r="T4" s="529" t="s">
        <v>2</v>
      </c>
      <c r="U4" s="527" t="s">
        <v>22</v>
      </c>
      <c r="V4" s="502" t="s">
        <v>2</v>
      </c>
      <c r="W4" s="528" t="s">
        <v>23</v>
      </c>
      <c r="X4" s="502" t="s">
        <v>2</v>
      </c>
      <c r="Y4" s="528" t="s">
        <v>21</v>
      </c>
      <c r="Z4" s="529" t="s">
        <v>2</v>
      </c>
      <c r="AA4" s="527" t="s">
        <v>22</v>
      </c>
      <c r="AB4" s="502" t="s">
        <v>2</v>
      </c>
      <c r="AC4" s="528" t="s">
        <v>23</v>
      </c>
      <c r="AD4" s="502" t="s">
        <v>2</v>
      </c>
      <c r="AE4" s="528" t="s">
        <v>21</v>
      </c>
      <c r="AF4" s="529" t="s">
        <v>2</v>
      </c>
      <c r="AG4" s="527" t="s">
        <v>22</v>
      </c>
      <c r="AH4" s="502" t="s">
        <v>2</v>
      </c>
      <c r="AI4" s="528" t="s">
        <v>23</v>
      </c>
      <c r="AJ4" s="502" t="s">
        <v>2</v>
      </c>
      <c r="AK4" s="528" t="s">
        <v>21</v>
      </c>
      <c r="AL4" s="529" t="s">
        <v>2</v>
      </c>
      <c r="AM4" s="527" t="s">
        <v>22</v>
      </c>
      <c r="AN4" s="502" t="s">
        <v>2</v>
      </c>
      <c r="AO4" s="528" t="s">
        <v>23</v>
      </c>
      <c r="AP4" s="502" t="s">
        <v>2</v>
      </c>
      <c r="AQ4" s="528" t="s">
        <v>21</v>
      </c>
      <c r="AR4" s="529" t="s">
        <v>2</v>
      </c>
      <c r="AS4" s="527" t="s">
        <v>22</v>
      </c>
      <c r="AT4" s="502" t="s">
        <v>2</v>
      </c>
      <c r="AU4" s="528" t="s">
        <v>23</v>
      </c>
      <c r="AV4" s="502" t="s">
        <v>2</v>
      </c>
      <c r="AW4" s="528" t="s">
        <v>21</v>
      </c>
      <c r="AX4" s="529" t="s">
        <v>2</v>
      </c>
      <c r="AY4" s="527" t="s">
        <v>22</v>
      </c>
      <c r="AZ4" s="502" t="s">
        <v>2</v>
      </c>
      <c r="BA4" s="528" t="s">
        <v>23</v>
      </c>
      <c r="BB4" s="502" t="s">
        <v>2</v>
      </c>
      <c r="BC4" s="528" t="s">
        <v>21</v>
      </c>
      <c r="BD4" s="529" t="s">
        <v>2</v>
      </c>
      <c r="BE4" s="527" t="s">
        <v>22</v>
      </c>
      <c r="BF4" s="502" t="s">
        <v>2</v>
      </c>
      <c r="BG4" s="528" t="s">
        <v>23</v>
      </c>
      <c r="BH4" s="502" t="s">
        <v>2</v>
      </c>
      <c r="BI4" s="528" t="s">
        <v>21</v>
      </c>
      <c r="BJ4" s="529" t="s">
        <v>2</v>
      </c>
      <c r="BK4" s="527" t="s">
        <v>22</v>
      </c>
      <c r="BL4" s="502" t="s">
        <v>2</v>
      </c>
      <c r="BM4" s="528" t="s">
        <v>23</v>
      </c>
      <c r="BN4" s="502" t="s">
        <v>2</v>
      </c>
      <c r="BO4" s="528" t="s">
        <v>21</v>
      </c>
      <c r="BP4" s="529" t="s">
        <v>2</v>
      </c>
      <c r="BQ4" s="527" t="s">
        <v>22</v>
      </c>
      <c r="BR4" s="502" t="s">
        <v>2</v>
      </c>
      <c r="BS4" s="528" t="s">
        <v>23</v>
      </c>
      <c r="BT4" s="502" t="s">
        <v>2</v>
      </c>
      <c r="BU4" s="528" t="s">
        <v>21</v>
      </c>
      <c r="BV4" s="529" t="s">
        <v>2</v>
      </c>
    </row>
    <row r="5" spans="1:74" s="532" customFormat="1">
      <c r="A5" s="1081" t="s">
        <v>459</v>
      </c>
      <c r="B5" s="781"/>
      <c r="C5" s="782">
        <v>573</v>
      </c>
      <c r="D5" s="783">
        <v>156.31479016171625</v>
      </c>
      <c r="E5" s="784">
        <v>431</v>
      </c>
      <c r="F5" s="783">
        <v>116.40280230969086</v>
      </c>
      <c r="G5" s="785">
        <v>1004</v>
      </c>
      <c r="H5" s="786">
        <v>136.25864170220157</v>
      </c>
      <c r="I5" s="784">
        <v>213</v>
      </c>
      <c r="J5" s="783">
        <v>171.79081846630319</v>
      </c>
      <c r="K5" s="784">
        <v>137</v>
      </c>
      <c r="L5" s="783">
        <v>116.2879527378598</v>
      </c>
      <c r="M5" s="785">
        <v>350</v>
      </c>
      <c r="N5" s="786">
        <v>144.74832402119117</v>
      </c>
      <c r="O5" s="782">
        <v>51</v>
      </c>
      <c r="P5" s="783">
        <v>153.59595229490424</v>
      </c>
      <c r="Q5" s="784">
        <v>27</v>
      </c>
      <c r="R5" s="783">
        <v>78.342618384401106</v>
      </c>
      <c r="S5" s="785">
        <v>78</v>
      </c>
      <c r="T5" s="786">
        <v>115.26866465685404</v>
      </c>
      <c r="U5" s="782">
        <v>47</v>
      </c>
      <c r="V5" s="783">
        <v>115.93773896741409</v>
      </c>
      <c r="W5" s="784">
        <v>43</v>
      </c>
      <c r="X5" s="783">
        <v>103.59698364131353</v>
      </c>
      <c r="Y5" s="785">
        <v>90</v>
      </c>
      <c r="Z5" s="786">
        <v>109.69456158740219</v>
      </c>
      <c r="AA5" s="782">
        <v>56</v>
      </c>
      <c r="AB5" s="783">
        <v>128.06732682324423</v>
      </c>
      <c r="AC5" s="784">
        <v>52</v>
      </c>
      <c r="AD5" s="783">
        <v>114.88919820596098</v>
      </c>
      <c r="AE5" s="785">
        <v>108</v>
      </c>
      <c r="AF5" s="786">
        <v>121.36467838360228</v>
      </c>
      <c r="AG5" s="782">
        <v>39</v>
      </c>
      <c r="AH5" s="783">
        <v>167.4754154678576</v>
      </c>
      <c r="AI5" s="784">
        <v>30</v>
      </c>
      <c r="AJ5" s="783">
        <v>119.04761904761907</v>
      </c>
      <c r="AK5" s="785">
        <v>69</v>
      </c>
      <c r="AL5" s="786">
        <v>142.3061851630334</v>
      </c>
      <c r="AM5" s="782">
        <v>47</v>
      </c>
      <c r="AN5" s="783">
        <v>134.55482393358145</v>
      </c>
      <c r="AO5" s="784">
        <v>54</v>
      </c>
      <c r="AP5" s="783">
        <v>142.82313734825041</v>
      </c>
      <c r="AQ5" s="785">
        <v>101</v>
      </c>
      <c r="AR5" s="786">
        <v>138.85261001663483</v>
      </c>
      <c r="AS5" s="782">
        <v>30</v>
      </c>
      <c r="AT5" s="783">
        <v>204.91803278688525</v>
      </c>
      <c r="AU5" s="784">
        <v>27</v>
      </c>
      <c r="AV5" s="783">
        <v>180.50541516245488</v>
      </c>
      <c r="AW5" s="785">
        <v>57</v>
      </c>
      <c r="AX5" s="786">
        <v>192.58057976890331</v>
      </c>
      <c r="AY5" s="782">
        <v>15</v>
      </c>
      <c r="AZ5" s="783">
        <v>141.46939545411675</v>
      </c>
      <c r="BA5" s="784">
        <v>18</v>
      </c>
      <c r="BB5" s="783">
        <v>167.5977653631285</v>
      </c>
      <c r="BC5" s="785">
        <v>33</v>
      </c>
      <c r="BD5" s="786">
        <v>154.61743897296537</v>
      </c>
      <c r="BE5" s="782">
        <v>16</v>
      </c>
      <c r="BF5" s="783">
        <v>131.49243918474687</v>
      </c>
      <c r="BG5" s="784">
        <v>6</v>
      </c>
      <c r="BH5" s="783">
        <v>49.269173920183938</v>
      </c>
      <c r="BI5" s="785">
        <v>22</v>
      </c>
      <c r="BJ5" s="786">
        <v>90.36392015115419</v>
      </c>
      <c r="BK5" s="782">
        <v>25</v>
      </c>
      <c r="BL5" s="783">
        <v>185.26752630798873</v>
      </c>
      <c r="BM5" s="784">
        <v>14</v>
      </c>
      <c r="BN5" s="783">
        <v>102.91090855630696</v>
      </c>
      <c r="BO5" s="785">
        <v>39</v>
      </c>
      <c r="BP5" s="786">
        <v>143.92206066868403</v>
      </c>
      <c r="BQ5" s="782">
        <v>34</v>
      </c>
      <c r="BR5" s="783">
        <v>212.65949462096575</v>
      </c>
      <c r="BS5" s="784">
        <v>23</v>
      </c>
      <c r="BT5" s="783">
        <v>137.4447233177961</v>
      </c>
      <c r="BU5" s="785">
        <v>57</v>
      </c>
      <c r="BV5" s="786">
        <v>174.19473137338792</v>
      </c>
    </row>
    <row r="6" spans="1:74" s="532" customFormat="1">
      <c r="A6" s="533" t="s">
        <v>419</v>
      </c>
      <c r="B6" s="769"/>
      <c r="C6" s="751">
        <v>41</v>
      </c>
      <c r="D6" s="499">
        <v>11.18482791733048</v>
      </c>
      <c r="E6" s="534">
        <v>8</v>
      </c>
      <c r="F6" s="499">
        <v>2.1606088595766288</v>
      </c>
      <c r="G6" s="752">
        <v>49</v>
      </c>
      <c r="H6" s="753">
        <v>6.6500731508046593</v>
      </c>
      <c r="I6" s="534">
        <v>17</v>
      </c>
      <c r="J6" s="499">
        <v>13.711004290737813</v>
      </c>
      <c r="K6" s="534">
        <v>2</v>
      </c>
      <c r="L6" s="499">
        <v>1.6976343465380992</v>
      </c>
      <c r="M6" s="752">
        <v>19</v>
      </c>
      <c r="N6" s="753">
        <v>7.8577661611503773</v>
      </c>
      <c r="O6" s="751">
        <v>4</v>
      </c>
      <c r="P6" s="499">
        <v>12.046741356463077</v>
      </c>
      <c r="Q6" s="534">
        <v>2</v>
      </c>
      <c r="R6" s="499">
        <v>5.8031569173630455</v>
      </c>
      <c r="S6" s="752">
        <v>6</v>
      </c>
      <c r="T6" s="753">
        <v>8.8668203582195417</v>
      </c>
      <c r="U6" s="751">
        <v>3</v>
      </c>
      <c r="V6" s="499">
        <v>7.4002812106860061</v>
      </c>
      <c r="W6" s="534">
        <v>2</v>
      </c>
      <c r="X6" s="499">
        <v>4.8184643554099313</v>
      </c>
      <c r="Y6" s="752">
        <v>5</v>
      </c>
      <c r="Z6" s="753">
        <v>6.0941423104112324</v>
      </c>
      <c r="AA6" s="751">
        <v>4</v>
      </c>
      <c r="AB6" s="499">
        <v>9.1476662016603019</v>
      </c>
      <c r="AC6" s="534"/>
      <c r="AD6" s="499">
        <v>0</v>
      </c>
      <c r="AE6" s="752">
        <v>4</v>
      </c>
      <c r="AF6" s="753">
        <v>4.4949880882815654</v>
      </c>
      <c r="AG6" s="751">
        <v>2</v>
      </c>
      <c r="AH6" s="499">
        <v>8.5884828445055188</v>
      </c>
      <c r="AI6" s="534"/>
      <c r="AJ6" s="499">
        <v>0</v>
      </c>
      <c r="AK6" s="752">
        <v>2</v>
      </c>
      <c r="AL6" s="753">
        <v>4.1248169612473449</v>
      </c>
      <c r="AM6" s="751">
        <v>2</v>
      </c>
      <c r="AN6" s="499">
        <v>5.7257371886630404</v>
      </c>
      <c r="AO6" s="534"/>
      <c r="AP6" s="499">
        <v>0</v>
      </c>
      <c r="AQ6" s="752">
        <v>2</v>
      </c>
      <c r="AR6" s="753">
        <v>2.7495566339927686</v>
      </c>
      <c r="AS6" s="751"/>
      <c r="AT6" s="499">
        <v>0</v>
      </c>
      <c r="AU6" s="534">
        <v>1</v>
      </c>
      <c r="AV6" s="499">
        <v>6.6853857467575883</v>
      </c>
      <c r="AW6" s="752">
        <v>1</v>
      </c>
      <c r="AX6" s="753">
        <v>3.3786066626123383</v>
      </c>
      <c r="AY6" s="751">
        <v>1</v>
      </c>
      <c r="AZ6" s="499">
        <v>9.4312930302744515</v>
      </c>
      <c r="BA6" s="534">
        <v>1</v>
      </c>
      <c r="BB6" s="499">
        <v>9.3109869646182499</v>
      </c>
      <c r="BC6" s="752">
        <v>2</v>
      </c>
      <c r="BD6" s="753">
        <v>9.3707538771494168</v>
      </c>
      <c r="BE6" s="751">
        <v>2</v>
      </c>
      <c r="BF6" s="499">
        <v>16.436554898093359</v>
      </c>
      <c r="BG6" s="534"/>
      <c r="BH6" s="499">
        <v>0</v>
      </c>
      <c r="BI6" s="752">
        <v>2</v>
      </c>
      <c r="BJ6" s="753">
        <v>8.2149018319231093</v>
      </c>
      <c r="BK6" s="751">
        <v>2</v>
      </c>
      <c r="BL6" s="499">
        <v>14.821402104639098</v>
      </c>
      <c r="BM6" s="534"/>
      <c r="BN6" s="499">
        <v>0</v>
      </c>
      <c r="BO6" s="752">
        <v>2</v>
      </c>
      <c r="BP6" s="753">
        <v>7.3806184958299506</v>
      </c>
      <c r="BQ6" s="751">
        <v>4</v>
      </c>
      <c r="BR6" s="499">
        <v>25.01876407305479</v>
      </c>
      <c r="BS6" s="534"/>
      <c r="BT6" s="499">
        <v>0</v>
      </c>
      <c r="BU6" s="752">
        <v>4</v>
      </c>
      <c r="BV6" s="753">
        <v>12.22419167532547</v>
      </c>
    </row>
    <row r="7" spans="1:74" s="532" customFormat="1">
      <c r="A7" s="550" t="s">
        <v>420</v>
      </c>
      <c r="B7" s="769"/>
      <c r="C7" s="751">
        <v>31</v>
      </c>
      <c r="D7" s="499">
        <v>8.4568211082254852</v>
      </c>
      <c r="E7" s="534">
        <v>20</v>
      </c>
      <c r="F7" s="499">
        <v>5.4015221489415719</v>
      </c>
      <c r="G7" s="752">
        <v>51</v>
      </c>
      <c r="H7" s="753">
        <v>6.9215047079803593</v>
      </c>
      <c r="I7" s="534">
        <v>12</v>
      </c>
      <c r="J7" s="499">
        <v>9.678355969932575</v>
      </c>
      <c r="K7" s="534">
        <v>4</v>
      </c>
      <c r="L7" s="499">
        <v>3.3952686930761984</v>
      </c>
      <c r="M7" s="752">
        <v>16</v>
      </c>
      <c r="N7" s="753">
        <v>6.6170662409687386</v>
      </c>
      <c r="O7" s="751">
        <v>2</v>
      </c>
      <c r="P7" s="499">
        <v>6.0233706782315384</v>
      </c>
      <c r="Q7" s="534"/>
      <c r="R7" s="499">
        <v>0</v>
      </c>
      <c r="S7" s="752">
        <v>2</v>
      </c>
      <c r="T7" s="753">
        <v>2.9556067860731807</v>
      </c>
      <c r="U7" s="751">
        <v>1</v>
      </c>
      <c r="V7" s="499">
        <v>2.4667604035620019</v>
      </c>
      <c r="W7" s="534">
        <v>2</v>
      </c>
      <c r="X7" s="499">
        <v>4.8184643554099313</v>
      </c>
      <c r="Y7" s="752">
        <v>3</v>
      </c>
      <c r="Z7" s="753">
        <v>3.6564853862467395</v>
      </c>
      <c r="AA7" s="751">
        <v>3</v>
      </c>
      <c r="AB7" s="499">
        <v>6.860749651245226</v>
      </c>
      <c r="AC7" s="534">
        <v>3</v>
      </c>
      <c r="AD7" s="499">
        <v>6.6282229734208258</v>
      </c>
      <c r="AE7" s="752">
        <v>6</v>
      </c>
      <c r="AF7" s="753">
        <v>6.7424821324223485</v>
      </c>
      <c r="AG7" s="751"/>
      <c r="AH7" s="499">
        <v>0</v>
      </c>
      <c r="AI7" s="534"/>
      <c r="AJ7" s="499">
        <v>0</v>
      </c>
      <c r="AK7" s="752"/>
      <c r="AL7" s="753">
        <v>0</v>
      </c>
      <c r="AM7" s="751">
        <v>5</v>
      </c>
      <c r="AN7" s="499">
        <v>14.314342971657601</v>
      </c>
      <c r="AO7" s="534">
        <v>6</v>
      </c>
      <c r="AP7" s="499">
        <v>15.869237483138937</v>
      </c>
      <c r="AQ7" s="752">
        <v>11</v>
      </c>
      <c r="AR7" s="753">
        <v>15.122561486960228</v>
      </c>
      <c r="AS7" s="751">
        <v>5</v>
      </c>
      <c r="AT7" s="499">
        <v>34.153005464480877</v>
      </c>
      <c r="AU7" s="534"/>
      <c r="AV7" s="499">
        <v>0</v>
      </c>
      <c r="AW7" s="752">
        <v>5</v>
      </c>
      <c r="AX7" s="753">
        <v>16.893033313061693</v>
      </c>
      <c r="AY7" s="751"/>
      <c r="AZ7" s="499">
        <v>0</v>
      </c>
      <c r="BA7" s="534"/>
      <c r="BB7" s="499">
        <v>0</v>
      </c>
      <c r="BC7" s="752"/>
      <c r="BD7" s="753">
        <v>0</v>
      </c>
      <c r="BE7" s="751"/>
      <c r="BF7" s="499">
        <v>0</v>
      </c>
      <c r="BG7" s="534">
        <v>1</v>
      </c>
      <c r="BH7" s="499">
        <v>8.2115289866973242</v>
      </c>
      <c r="BI7" s="752">
        <v>1</v>
      </c>
      <c r="BJ7" s="753">
        <v>4.1074509159615546</v>
      </c>
      <c r="BK7" s="751"/>
      <c r="BL7" s="499">
        <v>0</v>
      </c>
      <c r="BM7" s="534">
        <v>1</v>
      </c>
      <c r="BN7" s="499">
        <v>7.3507791825933539</v>
      </c>
      <c r="BO7" s="752">
        <v>1</v>
      </c>
      <c r="BP7" s="753">
        <v>3.6903092479149753</v>
      </c>
      <c r="BQ7" s="751">
        <v>3</v>
      </c>
      <c r="BR7" s="499">
        <v>18.764073054791094</v>
      </c>
      <c r="BS7" s="534">
        <v>3</v>
      </c>
      <c r="BT7" s="499">
        <v>17.927572606669059</v>
      </c>
      <c r="BU7" s="752">
        <v>6</v>
      </c>
      <c r="BV7" s="753">
        <v>18.336287512988203</v>
      </c>
    </row>
    <row r="8" spans="1:74" s="532" customFormat="1">
      <c r="A8" s="550" t="s">
        <v>421</v>
      </c>
      <c r="B8" s="769"/>
      <c r="C8" s="751">
        <v>106</v>
      </c>
      <c r="D8" s="499">
        <v>28.91687217651295</v>
      </c>
      <c r="E8" s="534">
        <v>54</v>
      </c>
      <c r="F8" s="499">
        <v>14.584109802142242</v>
      </c>
      <c r="G8" s="752">
        <v>160</v>
      </c>
      <c r="H8" s="753">
        <v>21.714524574056028</v>
      </c>
      <c r="I8" s="534">
        <v>37</v>
      </c>
      <c r="J8" s="499">
        <v>29.841597573958772</v>
      </c>
      <c r="K8" s="534">
        <v>20</v>
      </c>
      <c r="L8" s="499">
        <v>16.976343465380992</v>
      </c>
      <c r="M8" s="752">
        <v>57</v>
      </c>
      <c r="N8" s="753">
        <v>23.573298483451129</v>
      </c>
      <c r="O8" s="751">
        <v>9</v>
      </c>
      <c r="P8" s="499">
        <v>27.105168052041922</v>
      </c>
      <c r="Q8" s="534"/>
      <c r="R8" s="499">
        <v>0</v>
      </c>
      <c r="S8" s="752">
        <v>9</v>
      </c>
      <c r="T8" s="753">
        <v>13.300230537329313</v>
      </c>
      <c r="U8" s="751">
        <v>14</v>
      </c>
      <c r="V8" s="499">
        <v>34.534645649868025</v>
      </c>
      <c r="W8" s="534">
        <v>2</v>
      </c>
      <c r="X8" s="499">
        <v>4.8184643554099313</v>
      </c>
      <c r="Y8" s="752">
        <v>16</v>
      </c>
      <c r="Z8" s="753">
        <v>19.501255393315944</v>
      </c>
      <c r="AA8" s="751">
        <v>8</v>
      </c>
      <c r="AB8" s="499">
        <v>18.295332403320604</v>
      </c>
      <c r="AC8" s="534">
        <v>8</v>
      </c>
      <c r="AD8" s="499">
        <v>17.675261262455535</v>
      </c>
      <c r="AE8" s="752">
        <v>16</v>
      </c>
      <c r="AF8" s="753">
        <v>17.979952353126261</v>
      </c>
      <c r="AG8" s="751">
        <v>8</v>
      </c>
      <c r="AH8" s="499">
        <v>34.353931378022075</v>
      </c>
      <c r="AI8" s="534">
        <v>3</v>
      </c>
      <c r="AJ8" s="499">
        <v>11.904761904761905</v>
      </c>
      <c r="AK8" s="752">
        <v>11</v>
      </c>
      <c r="AL8" s="753">
        <v>22.686493286860397</v>
      </c>
      <c r="AM8" s="751">
        <v>10</v>
      </c>
      <c r="AN8" s="499">
        <v>28.628685943315201</v>
      </c>
      <c r="AO8" s="534">
        <v>12</v>
      </c>
      <c r="AP8" s="499">
        <v>31.738474966277874</v>
      </c>
      <c r="AQ8" s="752">
        <v>22</v>
      </c>
      <c r="AR8" s="753">
        <v>30.245122973920456</v>
      </c>
      <c r="AS8" s="751">
        <v>4</v>
      </c>
      <c r="AT8" s="499">
        <v>27.3224043715847</v>
      </c>
      <c r="AU8" s="534">
        <v>2</v>
      </c>
      <c r="AV8" s="499">
        <v>13.370771493515177</v>
      </c>
      <c r="AW8" s="752">
        <v>6</v>
      </c>
      <c r="AX8" s="753">
        <v>20.271639975674031</v>
      </c>
      <c r="AY8" s="751">
        <v>4</v>
      </c>
      <c r="AZ8" s="499">
        <v>37.725172121097806</v>
      </c>
      <c r="BA8" s="534">
        <v>3</v>
      </c>
      <c r="BB8" s="499">
        <v>27.932960893854748</v>
      </c>
      <c r="BC8" s="752">
        <v>7</v>
      </c>
      <c r="BD8" s="753">
        <v>32.797638570022954</v>
      </c>
      <c r="BE8" s="751">
        <v>3</v>
      </c>
      <c r="BF8" s="499">
        <v>24.65483234714004</v>
      </c>
      <c r="BG8" s="534">
        <v>1</v>
      </c>
      <c r="BH8" s="499">
        <v>8.2115289866973242</v>
      </c>
      <c r="BI8" s="752">
        <v>4</v>
      </c>
      <c r="BJ8" s="753">
        <v>16.429803663846219</v>
      </c>
      <c r="BK8" s="751">
        <v>2</v>
      </c>
      <c r="BL8" s="499">
        <v>14.821402104639098</v>
      </c>
      <c r="BM8" s="534">
        <v>2</v>
      </c>
      <c r="BN8" s="499">
        <v>14.701558365186708</v>
      </c>
      <c r="BO8" s="752">
        <v>4</v>
      </c>
      <c r="BP8" s="753">
        <v>14.761236991659901</v>
      </c>
      <c r="BQ8" s="751">
        <v>7</v>
      </c>
      <c r="BR8" s="499">
        <v>43.782837127845887</v>
      </c>
      <c r="BS8" s="534">
        <v>1</v>
      </c>
      <c r="BT8" s="499">
        <v>5.9758575355563526</v>
      </c>
      <c r="BU8" s="752">
        <v>8</v>
      </c>
      <c r="BV8" s="753">
        <v>24.448383350650939</v>
      </c>
    </row>
    <row r="9" spans="1:74" s="771" customFormat="1">
      <c r="A9" s="550" t="s">
        <v>422</v>
      </c>
      <c r="B9" s="770"/>
      <c r="C9" s="754">
        <v>92</v>
      </c>
      <c r="D9" s="755">
        <v>25.097662643765958</v>
      </c>
      <c r="E9" s="756">
        <v>62</v>
      </c>
      <c r="F9" s="755">
        <v>16.744718661718874</v>
      </c>
      <c r="G9" s="757">
        <v>154</v>
      </c>
      <c r="H9" s="758">
        <v>20.900229902528928</v>
      </c>
      <c r="I9" s="756">
        <v>32</v>
      </c>
      <c r="J9" s="755">
        <v>25.808949253153532</v>
      </c>
      <c r="K9" s="756">
        <v>19</v>
      </c>
      <c r="L9" s="755">
        <v>16.127526292111941</v>
      </c>
      <c r="M9" s="757">
        <v>51</v>
      </c>
      <c r="N9" s="758">
        <v>21.091898643087855</v>
      </c>
      <c r="O9" s="754">
        <v>8</v>
      </c>
      <c r="P9" s="755">
        <v>24.093482712926154</v>
      </c>
      <c r="Q9" s="756">
        <v>5</v>
      </c>
      <c r="R9" s="755">
        <v>14.507892293407613</v>
      </c>
      <c r="S9" s="757">
        <v>13</v>
      </c>
      <c r="T9" s="758">
        <v>19.211444109475675</v>
      </c>
      <c r="U9" s="754">
        <v>11</v>
      </c>
      <c r="V9" s="755">
        <v>27.134364439182026</v>
      </c>
      <c r="W9" s="756">
        <v>7</v>
      </c>
      <c r="X9" s="755">
        <v>16.864625243934757</v>
      </c>
      <c r="Y9" s="757">
        <v>18</v>
      </c>
      <c r="Z9" s="758">
        <v>21.938912317480437</v>
      </c>
      <c r="AA9" s="754">
        <v>10</v>
      </c>
      <c r="AB9" s="755">
        <v>22.869165504150754</v>
      </c>
      <c r="AC9" s="756">
        <v>10</v>
      </c>
      <c r="AD9" s="755">
        <v>22.094076578069419</v>
      </c>
      <c r="AE9" s="757">
        <v>20</v>
      </c>
      <c r="AF9" s="758">
        <v>22.474940441407831</v>
      </c>
      <c r="AG9" s="754">
        <v>4</v>
      </c>
      <c r="AH9" s="755">
        <v>17.176965689011038</v>
      </c>
      <c r="AI9" s="756">
        <v>3</v>
      </c>
      <c r="AJ9" s="755">
        <v>11.904761904761905</v>
      </c>
      <c r="AK9" s="757">
        <v>7</v>
      </c>
      <c r="AL9" s="758">
        <v>14.436859364365707</v>
      </c>
      <c r="AM9" s="754">
        <v>3</v>
      </c>
      <c r="AN9" s="755">
        <v>8.588605782994561</v>
      </c>
      <c r="AO9" s="756">
        <v>6</v>
      </c>
      <c r="AP9" s="755">
        <v>15.869237483138937</v>
      </c>
      <c r="AQ9" s="757">
        <v>9</v>
      </c>
      <c r="AR9" s="758">
        <v>12.373004852967458</v>
      </c>
      <c r="AS9" s="754">
        <v>7</v>
      </c>
      <c r="AT9" s="755">
        <v>47.814207650273225</v>
      </c>
      <c r="AU9" s="756">
        <v>4</v>
      </c>
      <c r="AV9" s="755">
        <v>26.741542987030353</v>
      </c>
      <c r="AW9" s="757">
        <v>11</v>
      </c>
      <c r="AX9" s="758">
        <v>37.164673288735727</v>
      </c>
      <c r="AY9" s="754">
        <v>2</v>
      </c>
      <c r="AZ9" s="755">
        <v>18.862586060548903</v>
      </c>
      <c r="BA9" s="756">
        <v>3</v>
      </c>
      <c r="BB9" s="755">
        <v>27.932960893854748</v>
      </c>
      <c r="BC9" s="757">
        <v>5</v>
      </c>
      <c r="BD9" s="758">
        <v>23.426884692873539</v>
      </c>
      <c r="BE9" s="754">
        <v>3</v>
      </c>
      <c r="BF9" s="755">
        <v>24.65483234714004</v>
      </c>
      <c r="BG9" s="756"/>
      <c r="BH9" s="755">
        <v>0</v>
      </c>
      <c r="BI9" s="757">
        <v>3</v>
      </c>
      <c r="BJ9" s="758">
        <v>12.322352747884661</v>
      </c>
      <c r="BK9" s="754">
        <v>6</v>
      </c>
      <c r="BL9" s="755">
        <v>44.464206313917295</v>
      </c>
      <c r="BM9" s="756">
        <v>1</v>
      </c>
      <c r="BN9" s="755">
        <v>7.3507791825933539</v>
      </c>
      <c r="BO9" s="757">
        <v>7</v>
      </c>
      <c r="BP9" s="758">
        <v>25.832164735404831</v>
      </c>
      <c r="BQ9" s="754">
        <v>6</v>
      </c>
      <c r="BR9" s="755">
        <v>37.528146109582188</v>
      </c>
      <c r="BS9" s="756">
        <v>4</v>
      </c>
      <c r="BT9" s="755">
        <v>23.90343014222541</v>
      </c>
      <c r="BU9" s="757">
        <v>10</v>
      </c>
      <c r="BV9" s="758">
        <v>30.560479188313671</v>
      </c>
    </row>
    <row r="10" spans="1:74" s="532" customFormat="1">
      <c r="A10" s="627" t="s">
        <v>423</v>
      </c>
      <c r="B10" s="801"/>
      <c r="C10" s="622">
        <v>1</v>
      </c>
      <c r="D10" s="623">
        <v>0.27280068091049958</v>
      </c>
      <c r="E10" s="624">
        <v>59</v>
      </c>
      <c r="F10" s="623">
        <v>15.934490339377636</v>
      </c>
      <c r="G10" s="625">
        <v>60</v>
      </c>
      <c r="H10" s="626">
        <v>8.1429467152710107</v>
      </c>
      <c r="I10" s="624"/>
      <c r="J10" s="623">
        <v>0</v>
      </c>
      <c r="K10" s="624">
        <v>16</v>
      </c>
      <c r="L10" s="623">
        <v>13.581074772304794</v>
      </c>
      <c r="M10" s="625">
        <v>16</v>
      </c>
      <c r="N10" s="626">
        <v>6.6170662409687386</v>
      </c>
      <c r="O10" s="622"/>
      <c r="P10" s="623">
        <v>0</v>
      </c>
      <c r="Q10" s="624">
        <v>2</v>
      </c>
      <c r="R10" s="623">
        <v>5.8031569173630455</v>
      </c>
      <c r="S10" s="625">
        <v>2</v>
      </c>
      <c r="T10" s="626">
        <v>2.9556067860731807</v>
      </c>
      <c r="U10" s="622"/>
      <c r="V10" s="623">
        <v>0</v>
      </c>
      <c r="W10" s="624">
        <v>9</v>
      </c>
      <c r="X10" s="623">
        <v>21.68308959934469</v>
      </c>
      <c r="Y10" s="625">
        <v>9</v>
      </c>
      <c r="Z10" s="626">
        <v>10.969456158740218</v>
      </c>
      <c r="AA10" s="622"/>
      <c r="AB10" s="623">
        <v>0</v>
      </c>
      <c r="AC10" s="624">
        <v>6</v>
      </c>
      <c r="AD10" s="623">
        <v>13.256445946841652</v>
      </c>
      <c r="AE10" s="625">
        <v>6</v>
      </c>
      <c r="AF10" s="626">
        <v>6.7424821324223485</v>
      </c>
      <c r="AG10" s="622"/>
      <c r="AH10" s="623">
        <v>0</v>
      </c>
      <c r="AI10" s="624">
        <v>7</v>
      </c>
      <c r="AJ10" s="623">
        <v>27.777777777777779</v>
      </c>
      <c r="AK10" s="625">
        <v>7</v>
      </c>
      <c r="AL10" s="626">
        <v>14.436859364365707</v>
      </c>
      <c r="AM10" s="622"/>
      <c r="AN10" s="623">
        <v>0</v>
      </c>
      <c r="AO10" s="624">
        <v>7</v>
      </c>
      <c r="AP10" s="623">
        <v>18.514110396995424</v>
      </c>
      <c r="AQ10" s="625">
        <v>7</v>
      </c>
      <c r="AR10" s="626">
        <v>9.6234482189746906</v>
      </c>
      <c r="AS10" s="622"/>
      <c r="AT10" s="623">
        <v>0</v>
      </c>
      <c r="AU10" s="624">
        <v>5</v>
      </c>
      <c r="AV10" s="623">
        <v>33.426928733787939</v>
      </c>
      <c r="AW10" s="625">
        <v>5</v>
      </c>
      <c r="AX10" s="626">
        <v>16.893033313061693</v>
      </c>
      <c r="AY10" s="622"/>
      <c r="AZ10" s="623">
        <v>0</v>
      </c>
      <c r="BA10" s="624">
        <v>3</v>
      </c>
      <c r="BB10" s="623">
        <v>27.932960893854748</v>
      </c>
      <c r="BC10" s="625">
        <v>3</v>
      </c>
      <c r="BD10" s="626">
        <v>14.056130815724124</v>
      </c>
      <c r="BE10" s="622"/>
      <c r="BF10" s="623">
        <v>0</v>
      </c>
      <c r="BG10" s="624">
        <v>2</v>
      </c>
      <c r="BH10" s="623">
        <v>16.423057973394648</v>
      </c>
      <c r="BI10" s="625">
        <v>2</v>
      </c>
      <c r="BJ10" s="626">
        <v>8.2149018319231093</v>
      </c>
      <c r="BK10" s="622"/>
      <c r="BL10" s="623">
        <v>0</v>
      </c>
      <c r="BM10" s="624">
        <v>1</v>
      </c>
      <c r="BN10" s="623">
        <v>7.3507791825933539</v>
      </c>
      <c r="BO10" s="625">
        <v>1</v>
      </c>
      <c r="BP10" s="626">
        <v>3.6903092479149753</v>
      </c>
      <c r="BQ10" s="622">
        <v>1</v>
      </c>
      <c r="BR10" s="623">
        <v>6.2546910182636974</v>
      </c>
      <c r="BS10" s="624">
        <v>1</v>
      </c>
      <c r="BT10" s="623">
        <v>5.9758575355563526</v>
      </c>
      <c r="BU10" s="625">
        <v>2</v>
      </c>
      <c r="BV10" s="626">
        <v>6.1120958376627348</v>
      </c>
    </row>
    <row r="11" spans="1:74" s="532" customFormat="1">
      <c r="A11" s="627" t="s">
        <v>424</v>
      </c>
      <c r="B11" s="801"/>
      <c r="C11" s="622">
        <v>0</v>
      </c>
      <c r="D11" s="623">
        <v>0</v>
      </c>
      <c r="E11" s="624">
        <v>27</v>
      </c>
      <c r="F11" s="623">
        <v>7.2920549010711211</v>
      </c>
      <c r="G11" s="625">
        <v>27</v>
      </c>
      <c r="H11" s="626">
        <v>3.6643260218719544</v>
      </c>
      <c r="I11" s="624"/>
      <c r="J11" s="623">
        <v>0</v>
      </c>
      <c r="K11" s="624">
        <v>11</v>
      </c>
      <c r="L11" s="623">
        <v>9.3369889059595454</v>
      </c>
      <c r="M11" s="625">
        <v>11</v>
      </c>
      <c r="N11" s="626">
        <v>4.5492330406660075</v>
      </c>
      <c r="O11" s="622"/>
      <c r="P11" s="623">
        <v>0</v>
      </c>
      <c r="Q11" s="624"/>
      <c r="R11" s="623">
        <v>0</v>
      </c>
      <c r="S11" s="625"/>
      <c r="T11" s="626">
        <v>0</v>
      </c>
      <c r="U11" s="622"/>
      <c r="V11" s="623">
        <v>0</v>
      </c>
      <c r="W11" s="624">
        <v>4</v>
      </c>
      <c r="X11" s="623">
        <v>9.6369287108198627</v>
      </c>
      <c r="Y11" s="625">
        <v>4</v>
      </c>
      <c r="Z11" s="626">
        <v>4.875313848328986</v>
      </c>
      <c r="AA11" s="622"/>
      <c r="AB11" s="623">
        <v>0</v>
      </c>
      <c r="AC11" s="624">
        <v>4</v>
      </c>
      <c r="AD11" s="623">
        <v>8.8376306312277677</v>
      </c>
      <c r="AE11" s="625">
        <v>4</v>
      </c>
      <c r="AF11" s="626">
        <v>4.4949880882815654</v>
      </c>
      <c r="AG11" s="622"/>
      <c r="AH11" s="623">
        <v>0</v>
      </c>
      <c r="AI11" s="624"/>
      <c r="AJ11" s="623">
        <v>0</v>
      </c>
      <c r="AK11" s="625"/>
      <c r="AL11" s="626">
        <v>0</v>
      </c>
      <c r="AM11" s="622"/>
      <c r="AN11" s="623">
        <v>0</v>
      </c>
      <c r="AO11" s="624">
        <v>2</v>
      </c>
      <c r="AP11" s="623">
        <v>5.2897458277129781</v>
      </c>
      <c r="AQ11" s="625">
        <v>2</v>
      </c>
      <c r="AR11" s="626">
        <v>2.7495566339927686</v>
      </c>
      <c r="AS11" s="622"/>
      <c r="AT11" s="623">
        <v>0</v>
      </c>
      <c r="AU11" s="624">
        <v>1</v>
      </c>
      <c r="AV11" s="623">
        <v>6.6853857467575883</v>
      </c>
      <c r="AW11" s="625">
        <v>1</v>
      </c>
      <c r="AX11" s="626">
        <v>3.3786066626123383</v>
      </c>
      <c r="AY11" s="622"/>
      <c r="AZ11" s="623">
        <v>0</v>
      </c>
      <c r="BA11" s="624">
        <v>2</v>
      </c>
      <c r="BB11" s="623">
        <v>18.6219739292365</v>
      </c>
      <c r="BC11" s="625">
        <v>2</v>
      </c>
      <c r="BD11" s="626">
        <v>9.3707538771494168</v>
      </c>
      <c r="BE11" s="622"/>
      <c r="BF11" s="623">
        <v>0</v>
      </c>
      <c r="BG11" s="624"/>
      <c r="BH11" s="623">
        <v>0</v>
      </c>
      <c r="BI11" s="625"/>
      <c r="BJ11" s="626">
        <v>0</v>
      </c>
      <c r="BK11" s="622"/>
      <c r="BL11" s="623">
        <v>0</v>
      </c>
      <c r="BM11" s="624">
        <v>2</v>
      </c>
      <c r="BN11" s="623">
        <v>14.701558365186708</v>
      </c>
      <c r="BO11" s="625">
        <v>2</v>
      </c>
      <c r="BP11" s="626">
        <v>7.3806184958299506</v>
      </c>
      <c r="BQ11" s="622"/>
      <c r="BR11" s="623">
        <v>0</v>
      </c>
      <c r="BS11" s="624">
        <v>1</v>
      </c>
      <c r="BT11" s="623">
        <v>5.9758575355563526</v>
      </c>
      <c r="BU11" s="625">
        <v>1</v>
      </c>
      <c r="BV11" s="626">
        <v>3.0560479188313674</v>
      </c>
    </row>
    <row r="12" spans="1:74" s="532" customFormat="1">
      <c r="A12" s="772" t="s">
        <v>425</v>
      </c>
      <c r="B12" s="769"/>
      <c r="C12" s="751">
        <v>8</v>
      </c>
      <c r="D12" s="499">
        <v>2.1824054472839967</v>
      </c>
      <c r="E12" s="534">
        <v>10</v>
      </c>
      <c r="F12" s="499">
        <v>2.7007610744707859</v>
      </c>
      <c r="G12" s="752">
        <v>18</v>
      </c>
      <c r="H12" s="753">
        <v>2.4428840145813036</v>
      </c>
      <c r="I12" s="534">
        <v>2</v>
      </c>
      <c r="J12" s="499">
        <v>1.6130593283220958</v>
      </c>
      <c r="K12" s="534">
        <v>1</v>
      </c>
      <c r="L12" s="499">
        <v>0.8488171732690496</v>
      </c>
      <c r="M12" s="752">
        <v>3</v>
      </c>
      <c r="N12" s="753">
        <v>1.2406999201816384</v>
      </c>
      <c r="O12" s="751"/>
      <c r="P12" s="499">
        <v>0</v>
      </c>
      <c r="Q12" s="534">
        <v>2</v>
      </c>
      <c r="R12" s="499">
        <v>5.8031569173630455</v>
      </c>
      <c r="S12" s="752">
        <v>2</v>
      </c>
      <c r="T12" s="753">
        <v>2.9556067860731807</v>
      </c>
      <c r="U12" s="751"/>
      <c r="V12" s="499">
        <v>0</v>
      </c>
      <c r="W12" s="534">
        <v>1</v>
      </c>
      <c r="X12" s="499">
        <v>2.4092321777049657</v>
      </c>
      <c r="Y12" s="752">
        <v>1</v>
      </c>
      <c r="Z12" s="753">
        <v>1.2188284620822465</v>
      </c>
      <c r="AA12" s="751">
        <v>1</v>
      </c>
      <c r="AB12" s="499">
        <v>2.2869165504150755</v>
      </c>
      <c r="AC12" s="534">
        <v>1</v>
      </c>
      <c r="AD12" s="499">
        <v>2.2094076578069419</v>
      </c>
      <c r="AE12" s="752">
        <v>2</v>
      </c>
      <c r="AF12" s="753">
        <v>2.2474940441407827</v>
      </c>
      <c r="AG12" s="751"/>
      <c r="AH12" s="499">
        <v>0</v>
      </c>
      <c r="AI12" s="534"/>
      <c r="AJ12" s="499">
        <v>0</v>
      </c>
      <c r="AK12" s="752"/>
      <c r="AL12" s="753">
        <v>0</v>
      </c>
      <c r="AM12" s="751">
        <v>1</v>
      </c>
      <c r="AN12" s="499">
        <v>2.8628685943315202</v>
      </c>
      <c r="AO12" s="534"/>
      <c r="AP12" s="499">
        <v>0</v>
      </c>
      <c r="AQ12" s="752">
        <v>1</v>
      </c>
      <c r="AR12" s="753">
        <v>1.3747783169963843</v>
      </c>
      <c r="AS12" s="751">
        <v>1</v>
      </c>
      <c r="AT12" s="499">
        <v>6.8306010928961749</v>
      </c>
      <c r="AU12" s="534">
        <v>2</v>
      </c>
      <c r="AV12" s="499">
        <v>13.370771493515177</v>
      </c>
      <c r="AW12" s="752">
        <v>3</v>
      </c>
      <c r="AX12" s="753">
        <v>10.135819987837015</v>
      </c>
      <c r="AY12" s="751">
        <v>1</v>
      </c>
      <c r="AZ12" s="499">
        <v>9.4312930302744515</v>
      </c>
      <c r="BA12" s="534">
        <v>1</v>
      </c>
      <c r="BB12" s="499">
        <v>9.3109869646182499</v>
      </c>
      <c r="BC12" s="752">
        <v>2</v>
      </c>
      <c r="BD12" s="753">
        <v>9.3707538771494168</v>
      </c>
      <c r="BE12" s="751"/>
      <c r="BF12" s="499">
        <v>0</v>
      </c>
      <c r="BG12" s="534"/>
      <c r="BH12" s="499">
        <v>0</v>
      </c>
      <c r="BI12" s="752"/>
      <c r="BJ12" s="753">
        <v>0</v>
      </c>
      <c r="BK12" s="751">
        <v>2</v>
      </c>
      <c r="BL12" s="499">
        <v>14.821402104639098</v>
      </c>
      <c r="BM12" s="534">
        <v>1</v>
      </c>
      <c r="BN12" s="499">
        <v>7.3507791825933539</v>
      </c>
      <c r="BO12" s="752">
        <v>3</v>
      </c>
      <c r="BP12" s="753">
        <v>11.070927743744926</v>
      </c>
      <c r="BQ12" s="751"/>
      <c r="BR12" s="499">
        <v>0</v>
      </c>
      <c r="BS12" s="534">
        <v>1</v>
      </c>
      <c r="BT12" s="499">
        <v>5.9758575355563526</v>
      </c>
      <c r="BU12" s="752">
        <v>1</v>
      </c>
      <c r="BV12" s="753">
        <v>3.0560479188313674</v>
      </c>
    </row>
    <row r="13" spans="1:74" s="532" customFormat="1">
      <c r="A13" s="772" t="s">
        <v>426</v>
      </c>
      <c r="B13" s="769"/>
      <c r="C13" s="751">
        <v>61</v>
      </c>
      <c r="D13" s="499">
        <v>16.640841535540471</v>
      </c>
      <c r="E13" s="534">
        <v>38</v>
      </c>
      <c r="F13" s="499">
        <v>10.262892082988985</v>
      </c>
      <c r="G13" s="752">
        <v>99</v>
      </c>
      <c r="H13" s="753">
        <v>13.435862080197168</v>
      </c>
      <c r="I13" s="534">
        <v>19</v>
      </c>
      <c r="J13" s="499">
        <v>15.324063619059908</v>
      </c>
      <c r="K13" s="534">
        <v>11</v>
      </c>
      <c r="L13" s="499">
        <v>9.3369889059595454</v>
      </c>
      <c r="M13" s="752">
        <v>30</v>
      </c>
      <c r="N13" s="753">
        <v>12.406999201816385</v>
      </c>
      <c r="O13" s="751">
        <v>6</v>
      </c>
      <c r="P13" s="499">
        <v>18.070112034694617</v>
      </c>
      <c r="Q13" s="534">
        <v>7</v>
      </c>
      <c r="R13" s="499">
        <v>20.311049210770658</v>
      </c>
      <c r="S13" s="752">
        <v>13</v>
      </c>
      <c r="T13" s="753">
        <v>19.211444109475675</v>
      </c>
      <c r="U13" s="751">
        <v>2</v>
      </c>
      <c r="V13" s="499">
        <v>4.9335208071240038</v>
      </c>
      <c r="W13" s="534">
        <v>3</v>
      </c>
      <c r="X13" s="499">
        <v>7.2276965331148961</v>
      </c>
      <c r="Y13" s="752">
        <v>5</v>
      </c>
      <c r="Z13" s="753">
        <v>6.0941423104112324</v>
      </c>
      <c r="AA13" s="751">
        <v>3</v>
      </c>
      <c r="AB13" s="499">
        <v>6.860749651245226</v>
      </c>
      <c r="AC13" s="534">
        <v>2</v>
      </c>
      <c r="AD13" s="499">
        <v>4.4188153156138839</v>
      </c>
      <c r="AE13" s="752">
        <v>5</v>
      </c>
      <c r="AF13" s="753">
        <v>5.6187351103519578</v>
      </c>
      <c r="AG13" s="751">
        <v>4</v>
      </c>
      <c r="AH13" s="499">
        <v>17.176965689011038</v>
      </c>
      <c r="AI13" s="534">
        <v>2</v>
      </c>
      <c r="AJ13" s="499">
        <v>7.9365079365079367</v>
      </c>
      <c r="AK13" s="752">
        <v>6</v>
      </c>
      <c r="AL13" s="753">
        <v>12.374450883742034</v>
      </c>
      <c r="AM13" s="751">
        <v>12</v>
      </c>
      <c r="AN13" s="499">
        <v>34.354423131978244</v>
      </c>
      <c r="AO13" s="534">
        <v>3</v>
      </c>
      <c r="AP13" s="499">
        <v>7.9346187415694684</v>
      </c>
      <c r="AQ13" s="752">
        <v>15</v>
      </c>
      <c r="AR13" s="753">
        <v>20.621674754945765</v>
      </c>
      <c r="AS13" s="751">
        <v>5</v>
      </c>
      <c r="AT13" s="499">
        <v>34.153005464480877</v>
      </c>
      <c r="AU13" s="534">
        <v>5</v>
      </c>
      <c r="AV13" s="499">
        <v>33.426928733787939</v>
      </c>
      <c r="AW13" s="752">
        <v>10</v>
      </c>
      <c r="AX13" s="753">
        <v>33.786066626123386</v>
      </c>
      <c r="AY13" s="751">
        <v>1</v>
      </c>
      <c r="AZ13" s="499">
        <v>9.4312930302744515</v>
      </c>
      <c r="BA13" s="534">
        <v>1</v>
      </c>
      <c r="BB13" s="499">
        <v>9.3109869646182499</v>
      </c>
      <c r="BC13" s="752">
        <v>2</v>
      </c>
      <c r="BD13" s="753">
        <v>9.3707538771494168</v>
      </c>
      <c r="BE13" s="751">
        <v>5</v>
      </c>
      <c r="BF13" s="499">
        <v>41.091387245233399</v>
      </c>
      <c r="BG13" s="534">
        <v>1</v>
      </c>
      <c r="BH13" s="499">
        <v>8.2115289866973242</v>
      </c>
      <c r="BI13" s="752">
        <v>6</v>
      </c>
      <c r="BJ13" s="753">
        <v>24.644705495769323</v>
      </c>
      <c r="BK13" s="751">
        <v>2</v>
      </c>
      <c r="BL13" s="499">
        <v>14.821402104639098</v>
      </c>
      <c r="BM13" s="534">
        <v>1</v>
      </c>
      <c r="BN13" s="499">
        <v>7.3507791825933539</v>
      </c>
      <c r="BO13" s="752">
        <v>3</v>
      </c>
      <c r="BP13" s="753">
        <v>11.070927743744926</v>
      </c>
      <c r="BQ13" s="751">
        <v>2</v>
      </c>
      <c r="BR13" s="499">
        <v>12.509382036527395</v>
      </c>
      <c r="BS13" s="534">
        <v>2</v>
      </c>
      <c r="BT13" s="499">
        <v>11.951715071112705</v>
      </c>
      <c r="BU13" s="752">
        <v>4</v>
      </c>
      <c r="BV13" s="753">
        <v>12.22419167532547</v>
      </c>
    </row>
    <row r="14" spans="1:74" s="532" customFormat="1">
      <c r="A14" s="550" t="s">
        <v>427</v>
      </c>
      <c r="B14" s="769"/>
      <c r="C14" s="751">
        <v>13</v>
      </c>
      <c r="D14" s="499">
        <v>3.5464088518364947</v>
      </c>
      <c r="E14" s="534">
        <v>12</v>
      </c>
      <c r="F14" s="499">
        <v>3.2409132893649426</v>
      </c>
      <c r="G14" s="752">
        <v>25</v>
      </c>
      <c r="H14" s="753">
        <v>3.3928944646962544</v>
      </c>
      <c r="I14" s="534">
        <v>3</v>
      </c>
      <c r="J14" s="499">
        <v>2.4195889924831437</v>
      </c>
      <c r="K14" s="534">
        <v>3</v>
      </c>
      <c r="L14" s="499">
        <v>2.5464515198071487</v>
      </c>
      <c r="M14" s="752">
        <v>6</v>
      </c>
      <c r="N14" s="753">
        <v>2.4813998403632769</v>
      </c>
      <c r="O14" s="751">
        <v>2</v>
      </c>
      <c r="P14" s="499">
        <v>6.0233706782315384</v>
      </c>
      <c r="Q14" s="534"/>
      <c r="R14" s="499">
        <v>0</v>
      </c>
      <c r="S14" s="752">
        <v>2</v>
      </c>
      <c r="T14" s="753">
        <v>2.9556067860731807</v>
      </c>
      <c r="U14" s="751">
        <v>2</v>
      </c>
      <c r="V14" s="499">
        <v>4.9335208071240038</v>
      </c>
      <c r="W14" s="534">
        <v>1</v>
      </c>
      <c r="X14" s="499">
        <v>2.4092321777049657</v>
      </c>
      <c r="Y14" s="752">
        <v>3</v>
      </c>
      <c r="Z14" s="753">
        <v>3.6564853862467395</v>
      </c>
      <c r="AA14" s="751"/>
      <c r="AB14" s="499">
        <v>0</v>
      </c>
      <c r="AC14" s="534">
        <v>1</v>
      </c>
      <c r="AD14" s="499">
        <v>2.2094076578069419</v>
      </c>
      <c r="AE14" s="752">
        <v>1</v>
      </c>
      <c r="AF14" s="753">
        <v>1.1237470220703913</v>
      </c>
      <c r="AG14" s="751">
        <v>3</v>
      </c>
      <c r="AH14" s="499">
        <v>12.882724266758279</v>
      </c>
      <c r="AI14" s="534">
        <v>2</v>
      </c>
      <c r="AJ14" s="499">
        <v>7.9365079365079367</v>
      </c>
      <c r="AK14" s="752">
        <v>5</v>
      </c>
      <c r="AL14" s="753">
        <v>10.312042403118362</v>
      </c>
      <c r="AM14" s="751"/>
      <c r="AN14" s="499">
        <v>0</v>
      </c>
      <c r="AO14" s="534">
        <v>3</v>
      </c>
      <c r="AP14" s="499">
        <v>7.9346187415694684</v>
      </c>
      <c r="AQ14" s="752">
        <v>3</v>
      </c>
      <c r="AR14" s="753">
        <v>4.1243349509891534</v>
      </c>
      <c r="AS14" s="751"/>
      <c r="AT14" s="499">
        <v>0</v>
      </c>
      <c r="AU14" s="534"/>
      <c r="AV14" s="499">
        <v>0</v>
      </c>
      <c r="AW14" s="752"/>
      <c r="AX14" s="753">
        <v>0</v>
      </c>
      <c r="AY14" s="751"/>
      <c r="AZ14" s="499">
        <v>0</v>
      </c>
      <c r="BA14" s="534">
        <v>1</v>
      </c>
      <c r="BB14" s="499">
        <v>9.3109869646182499</v>
      </c>
      <c r="BC14" s="752">
        <v>1</v>
      </c>
      <c r="BD14" s="753">
        <v>4.6853769385747084</v>
      </c>
      <c r="BE14" s="751"/>
      <c r="BF14" s="499">
        <v>0</v>
      </c>
      <c r="BG14" s="534"/>
      <c r="BH14" s="499">
        <v>0</v>
      </c>
      <c r="BI14" s="752"/>
      <c r="BJ14" s="753">
        <v>0</v>
      </c>
      <c r="BK14" s="751">
        <v>1</v>
      </c>
      <c r="BL14" s="499">
        <v>7.4107010523195491</v>
      </c>
      <c r="BM14" s="534"/>
      <c r="BN14" s="499">
        <v>0</v>
      </c>
      <c r="BO14" s="752">
        <v>1</v>
      </c>
      <c r="BP14" s="753">
        <v>3.6903092479149753</v>
      </c>
      <c r="BQ14" s="751">
        <v>2</v>
      </c>
      <c r="BR14" s="499">
        <v>12.509382036527395</v>
      </c>
      <c r="BS14" s="534">
        <v>1</v>
      </c>
      <c r="BT14" s="499">
        <v>5.9758575355563526</v>
      </c>
      <c r="BU14" s="752">
        <v>3</v>
      </c>
      <c r="BV14" s="753">
        <v>9.1681437564941017</v>
      </c>
    </row>
    <row r="15" spans="1:74" s="532" customFormat="1">
      <c r="A15" s="550" t="s">
        <v>428</v>
      </c>
      <c r="B15" s="769"/>
      <c r="C15" s="751">
        <v>220</v>
      </c>
      <c r="D15" s="499">
        <v>60.016149800309904</v>
      </c>
      <c r="E15" s="534">
        <v>141</v>
      </c>
      <c r="F15" s="499">
        <v>38.080731150038083</v>
      </c>
      <c r="G15" s="752">
        <v>361</v>
      </c>
      <c r="H15" s="753">
        <v>48.993396070213919</v>
      </c>
      <c r="I15" s="534">
        <v>91</v>
      </c>
      <c r="J15" s="499">
        <v>73.394199438655363</v>
      </c>
      <c r="K15" s="534">
        <v>50</v>
      </c>
      <c r="L15" s="499">
        <v>42.440858663452481</v>
      </c>
      <c r="M15" s="752">
        <v>141</v>
      </c>
      <c r="N15" s="753">
        <v>58.312896248537008</v>
      </c>
      <c r="O15" s="751">
        <v>20</v>
      </c>
      <c r="P15" s="499">
        <v>60.233706782315387</v>
      </c>
      <c r="Q15" s="534">
        <v>9</v>
      </c>
      <c r="R15" s="499">
        <v>26.114206128133706</v>
      </c>
      <c r="S15" s="752">
        <v>29</v>
      </c>
      <c r="T15" s="753">
        <v>42.856298398061128</v>
      </c>
      <c r="U15" s="751">
        <v>14</v>
      </c>
      <c r="V15" s="499">
        <v>34.534645649868025</v>
      </c>
      <c r="W15" s="534">
        <v>12</v>
      </c>
      <c r="X15" s="499">
        <v>28.910786132459585</v>
      </c>
      <c r="Y15" s="752">
        <v>26</v>
      </c>
      <c r="Z15" s="753">
        <v>31.689540014138409</v>
      </c>
      <c r="AA15" s="751">
        <v>27</v>
      </c>
      <c r="AB15" s="499">
        <v>61.746746861207036</v>
      </c>
      <c r="AC15" s="534">
        <v>17</v>
      </c>
      <c r="AD15" s="499">
        <v>37.559930182718013</v>
      </c>
      <c r="AE15" s="752">
        <v>44</v>
      </c>
      <c r="AF15" s="753">
        <v>49.444868971097222</v>
      </c>
      <c r="AG15" s="751">
        <v>18</v>
      </c>
      <c r="AH15" s="499">
        <v>77.296345600549657</v>
      </c>
      <c r="AI15" s="534">
        <v>13</v>
      </c>
      <c r="AJ15" s="499">
        <v>51.587301587301596</v>
      </c>
      <c r="AK15" s="752">
        <v>31</v>
      </c>
      <c r="AL15" s="753">
        <v>63.934662899333837</v>
      </c>
      <c r="AM15" s="751">
        <v>14</v>
      </c>
      <c r="AN15" s="499">
        <v>40.080160320641284</v>
      </c>
      <c r="AO15" s="534">
        <v>15</v>
      </c>
      <c r="AP15" s="499">
        <v>39.673093707847336</v>
      </c>
      <c r="AQ15" s="752">
        <v>29</v>
      </c>
      <c r="AR15" s="753">
        <v>39.868571192895146</v>
      </c>
      <c r="AS15" s="751">
        <v>8</v>
      </c>
      <c r="AT15" s="499">
        <v>54.644808743169399</v>
      </c>
      <c r="AU15" s="534">
        <v>7</v>
      </c>
      <c r="AV15" s="499">
        <v>46.797700227303118</v>
      </c>
      <c r="AW15" s="752">
        <v>15</v>
      </c>
      <c r="AX15" s="753">
        <v>50.679099939185079</v>
      </c>
      <c r="AY15" s="751">
        <v>6</v>
      </c>
      <c r="AZ15" s="499">
        <v>56.587758181646706</v>
      </c>
      <c r="BA15" s="534">
        <v>3</v>
      </c>
      <c r="BB15" s="499">
        <v>27.932960893854748</v>
      </c>
      <c r="BC15" s="752">
        <v>9</v>
      </c>
      <c r="BD15" s="753">
        <v>42.168392447172373</v>
      </c>
      <c r="BE15" s="751">
        <v>3</v>
      </c>
      <c r="BF15" s="499">
        <v>24.65483234714004</v>
      </c>
      <c r="BG15" s="534">
        <v>1</v>
      </c>
      <c r="BH15" s="499">
        <v>8.2115289866973242</v>
      </c>
      <c r="BI15" s="752">
        <v>4</v>
      </c>
      <c r="BJ15" s="753">
        <v>16.429803663846219</v>
      </c>
      <c r="BK15" s="751">
        <v>10</v>
      </c>
      <c r="BL15" s="499">
        <v>74.107010523195484</v>
      </c>
      <c r="BM15" s="534">
        <v>5</v>
      </c>
      <c r="BN15" s="499">
        <v>36.753895912966776</v>
      </c>
      <c r="BO15" s="752">
        <v>15</v>
      </c>
      <c r="BP15" s="753">
        <v>55.35463871872463</v>
      </c>
      <c r="BQ15" s="751">
        <v>9</v>
      </c>
      <c r="BR15" s="499">
        <v>56.292219164373279</v>
      </c>
      <c r="BS15" s="534">
        <v>9</v>
      </c>
      <c r="BT15" s="499">
        <v>53.782717820007171</v>
      </c>
      <c r="BU15" s="752">
        <v>18</v>
      </c>
      <c r="BV15" s="753">
        <v>55.008862538964614</v>
      </c>
    </row>
    <row r="16" spans="1:74" s="532" customFormat="1">
      <c r="A16" s="1083" t="s">
        <v>290</v>
      </c>
      <c r="B16" s="781"/>
      <c r="C16" s="782">
        <v>583</v>
      </c>
      <c r="D16" s="783">
        <v>159.04279697082123</v>
      </c>
      <c r="E16" s="784">
        <v>387</v>
      </c>
      <c r="F16" s="783">
        <v>104.51945358201941</v>
      </c>
      <c r="G16" s="785">
        <v>970</v>
      </c>
      <c r="H16" s="786">
        <v>131.64430523021468</v>
      </c>
      <c r="I16" s="784">
        <v>196</v>
      </c>
      <c r="J16" s="783">
        <v>158.07981417556536</v>
      </c>
      <c r="K16" s="784">
        <v>117</v>
      </c>
      <c r="L16" s="783">
        <v>99.31160927247879</v>
      </c>
      <c r="M16" s="785">
        <v>313</v>
      </c>
      <c r="N16" s="786">
        <v>129.44635833895094</v>
      </c>
      <c r="O16" s="782">
        <v>52</v>
      </c>
      <c r="P16" s="783">
        <v>156.60763763401999</v>
      </c>
      <c r="Q16" s="784">
        <v>32</v>
      </c>
      <c r="R16" s="783">
        <v>92.850510677808728</v>
      </c>
      <c r="S16" s="785">
        <v>84</v>
      </c>
      <c r="T16" s="786">
        <v>124.13548501507358</v>
      </c>
      <c r="U16" s="782">
        <v>63</v>
      </c>
      <c r="V16" s="783">
        <v>155.40590542440611</v>
      </c>
      <c r="W16" s="784">
        <v>54</v>
      </c>
      <c r="X16" s="783">
        <v>130.09853759606813</v>
      </c>
      <c r="Y16" s="785">
        <v>117</v>
      </c>
      <c r="Z16" s="786">
        <v>142.60293006362284</v>
      </c>
      <c r="AA16" s="782">
        <v>92</v>
      </c>
      <c r="AB16" s="783">
        <v>210.39632263818694</v>
      </c>
      <c r="AC16" s="784">
        <v>56</v>
      </c>
      <c r="AD16" s="783">
        <v>123.72682883718875</v>
      </c>
      <c r="AE16" s="785">
        <v>148</v>
      </c>
      <c r="AF16" s="786">
        <v>166.31455926641794</v>
      </c>
      <c r="AG16" s="782">
        <v>36</v>
      </c>
      <c r="AH16" s="783">
        <v>154.59269120109931</v>
      </c>
      <c r="AI16" s="784">
        <v>20</v>
      </c>
      <c r="AJ16" s="783">
        <v>79.365079365079367</v>
      </c>
      <c r="AK16" s="785">
        <v>56</v>
      </c>
      <c r="AL16" s="786">
        <v>115.49487491492566</v>
      </c>
      <c r="AM16" s="782">
        <v>54</v>
      </c>
      <c r="AN16" s="783">
        <v>154.59490409390207</v>
      </c>
      <c r="AO16" s="784">
        <v>41</v>
      </c>
      <c r="AP16" s="783">
        <v>108.43978946811605</v>
      </c>
      <c r="AQ16" s="785">
        <v>95</v>
      </c>
      <c r="AR16" s="786">
        <v>130.60394011465652</v>
      </c>
      <c r="AS16" s="782">
        <v>15</v>
      </c>
      <c r="AT16" s="783">
        <v>102.45901639344262</v>
      </c>
      <c r="AU16" s="784">
        <v>14</v>
      </c>
      <c r="AV16" s="783">
        <v>93.595400454606235</v>
      </c>
      <c r="AW16" s="785">
        <v>29</v>
      </c>
      <c r="AX16" s="786">
        <v>97.979593215757816</v>
      </c>
      <c r="AY16" s="782">
        <v>18</v>
      </c>
      <c r="AZ16" s="783">
        <v>169.76327454494012</v>
      </c>
      <c r="BA16" s="784">
        <v>12</v>
      </c>
      <c r="BB16" s="783">
        <v>111.73184357541899</v>
      </c>
      <c r="BC16" s="785">
        <v>30</v>
      </c>
      <c r="BD16" s="786">
        <v>140.56130815724126</v>
      </c>
      <c r="BE16" s="782">
        <v>15</v>
      </c>
      <c r="BF16" s="783">
        <v>123.2741617357002</v>
      </c>
      <c r="BG16" s="784">
        <v>8</v>
      </c>
      <c r="BH16" s="783">
        <v>65.692231893578594</v>
      </c>
      <c r="BI16" s="785">
        <v>23</v>
      </c>
      <c r="BJ16" s="786">
        <v>94.47137106711574</v>
      </c>
      <c r="BK16" s="782">
        <v>10</v>
      </c>
      <c r="BL16" s="783">
        <v>74.107010523195484</v>
      </c>
      <c r="BM16" s="784">
        <v>8</v>
      </c>
      <c r="BN16" s="783">
        <v>58.806233460746832</v>
      </c>
      <c r="BO16" s="785">
        <v>18</v>
      </c>
      <c r="BP16" s="786">
        <v>66.425566462469561</v>
      </c>
      <c r="BQ16" s="782">
        <v>32</v>
      </c>
      <c r="BR16" s="783">
        <v>200.15011258443832</v>
      </c>
      <c r="BS16" s="784">
        <v>25</v>
      </c>
      <c r="BT16" s="783">
        <v>149.39643838890879</v>
      </c>
      <c r="BU16" s="785">
        <v>57</v>
      </c>
      <c r="BV16" s="786">
        <v>174.19473137338792</v>
      </c>
    </row>
    <row r="17" spans="1:74" s="532" customFormat="1">
      <c r="A17" s="550" t="s">
        <v>429</v>
      </c>
      <c r="B17" s="769"/>
      <c r="C17" s="751">
        <v>59</v>
      </c>
      <c r="D17" s="499">
        <v>16.095240173719475</v>
      </c>
      <c r="E17" s="534">
        <v>47</v>
      </c>
      <c r="F17" s="499">
        <v>12.693577050012696</v>
      </c>
      <c r="G17" s="752">
        <v>106</v>
      </c>
      <c r="H17" s="753">
        <v>14.385872530312119</v>
      </c>
      <c r="I17" s="534">
        <v>12</v>
      </c>
      <c r="J17" s="499">
        <v>9.678355969932575</v>
      </c>
      <c r="K17" s="534">
        <v>11</v>
      </c>
      <c r="L17" s="499">
        <v>9.3369889059595454</v>
      </c>
      <c r="M17" s="752">
        <v>23</v>
      </c>
      <c r="N17" s="753">
        <v>9.5120327213925613</v>
      </c>
      <c r="O17" s="751"/>
      <c r="P17" s="499">
        <v>0</v>
      </c>
      <c r="Q17" s="534">
        <v>1</v>
      </c>
      <c r="R17" s="499">
        <v>2.9015784586815228</v>
      </c>
      <c r="S17" s="752">
        <v>1</v>
      </c>
      <c r="T17" s="753">
        <v>1.4778033930365904</v>
      </c>
      <c r="U17" s="751">
        <v>3</v>
      </c>
      <c r="V17" s="499">
        <v>7.4002812106860061</v>
      </c>
      <c r="W17" s="534">
        <v>3</v>
      </c>
      <c r="X17" s="499">
        <v>7.2276965331148961</v>
      </c>
      <c r="Y17" s="752">
        <v>6</v>
      </c>
      <c r="Z17" s="753">
        <v>7.3129707724934789</v>
      </c>
      <c r="AA17" s="751">
        <v>31</v>
      </c>
      <c r="AB17" s="499">
        <v>70.894413062867329</v>
      </c>
      <c r="AC17" s="534">
        <v>24</v>
      </c>
      <c r="AD17" s="499">
        <v>53.025783787366606</v>
      </c>
      <c r="AE17" s="752">
        <v>55</v>
      </c>
      <c r="AF17" s="753">
        <v>61.806086213871538</v>
      </c>
      <c r="AG17" s="751">
        <v>1</v>
      </c>
      <c r="AH17" s="499">
        <v>4.2942414222527594</v>
      </c>
      <c r="AI17" s="534">
        <v>2</v>
      </c>
      <c r="AJ17" s="499">
        <v>7.9365079365079367</v>
      </c>
      <c r="AK17" s="752">
        <v>3</v>
      </c>
      <c r="AL17" s="753">
        <v>6.1872254418710169</v>
      </c>
      <c r="AM17" s="751">
        <v>1</v>
      </c>
      <c r="AN17" s="499">
        <v>2.8628685943315202</v>
      </c>
      <c r="AO17" s="534"/>
      <c r="AP17" s="499">
        <v>0</v>
      </c>
      <c r="AQ17" s="752">
        <v>1</v>
      </c>
      <c r="AR17" s="753">
        <v>1.3747783169963843</v>
      </c>
      <c r="AS17" s="751">
        <v>2</v>
      </c>
      <c r="AT17" s="499">
        <v>13.66120218579235</v>
      </c>
      <c r="AU17" s="534">
        <v>1</v>
      </c>
      <c r="AV17" s="499">
        <v>6.6853857467575883</v>
      </c>
      <c r="AW17" s="752">
        <v>3</v>
      </c>
      <c r="AX17" s="753">
        <v>10.135819987837015</v>
      </c>
      <c r="AY17" s="751"/>
      <c r="AZ17" s="499">
        <v>0</v>
      </c>
      <c r="BA17" s="534">
        <v>1</v>
      </c>
      <c r="BB17" s="499">
        <v>9.3109869646182499</v>
      </c>
      <c r="BC17" s="752">
        <v>1</v>
      </c>
      <c r="BD17" s="753">
        <v>4.6853769385747084</v>
      </c>
      <c r="BE17" s="751"/>
      <c r="BF17" s="499">
        <v>0</v>
      </c>
      <c r="BG17" s="534"/>
      <c r="BH17" s="499">
        <v>0</v>
      </c>
      <c r="BI17" s="752"/>
      <c r="BJ17" s="753">
        <v>0</v>
      </c>
      <c r="BK17" s="751"/>
      <c r="BL17" s="499">
        <v>0</v>
      </c>
      <c r="BM17" s="534"/>
      <c r="BN17" s="499">
        <v>0</v>
      </c>
      <c r="BO17" s="752"/>
      <c r="BP17" s="753">
        <v>0</v>
      </c>
      <c r="BQ17" s="751">
        <v>9</v>
      </c>
      <c r="BR17" s="499">
        <v>56.292219164373279</v>
      </c>
      <c r="BS17" s="534">
        <v>4</v>
      </c>
      <c r="BT17" s="499">
        <v>23.90343014222541</v>
      </c>
      <c r="BU17" s="752">
        <v>13</v>
      </c>
      <c r="BV17" s="753">
        <v>39.728622944807775</v>
      </c>
    </row>
    <row r="18" spans="1:74" s="532" customFormat="1">
      <c r="A18" s="533" t="s">
        <v>430</v>
      </c>
      <c r="B18" s="769"/>
      <c r="C18" s="751">
        <v>188</v>
      </c>
      <c r="D18" s="499">
        <v>51.286528011173921</v>
      </c>
      <c r="E18" s="534">
        <v>114</v>
      </c>
      <c r="F18" s="499">
        <v>30.788676248966961</v>
      </c>
      <c r="G18" s="752">
        <v>302</v>
      </c>
      <c r="H18" s="753">
        <v>40.986165133530754</v>
      </c>
      <c r="I18" s="534">
        <v>80</v>
      </c>
      <c r="J18" s="499">
        <v>64.522373132883828</v>
      </c>
      <c r="K18" s="534">
        <v>45</v>
      </c>
      <c r="L18" s="499">
        <v>38.196772797107229</v>
      </c>
      <c r="M18" s="752">
        <v>125</v>
      </c>
      <c r="N18" s="753">
        <v>51.695830007568269</v>
      </c>
      <c r="O18" s="751">
        <v>13</v>
      </c>
      <c r="P18" s="499">
        <v>39.151909408504999</v>
      </c>
      <c r="Q18" s="534">
        <v>9</v>
      </c>
      <c r="R18" s="499">
        <v>26.114206128133706</v>
      </c>
      <c r="S18" s="752">
        <v>22</v>
      </c>
      <c r="T18" s="753">
        <v>32.511674646804991</v>
      </c>
      <c r="U18" s="751">
        <v>24</v>
      </c>
      <c r="V18" s="499">
        <v>59.202249685488049</v>
      </c>
      <c r="W18" s="534">
        <v>15</v>
      </c>
      <c r="X18" s="499">
        <v>36.138482665574479</v>
      </c>
      <c r="Y18" s="752">
        <v>39</v>
      </c>
      <c r="Z18" s="753">
        <v>47.534310021207617</v>
      </c>
      <c r="AA18" s="751">
        <v>16</v>
      </c>
      <c r="AB18" s="499">
        <v>36.590664806641207</v>
      </c>
      <c r="AC18" s="534">
        <v>10</v>
      </c>
      <c r="AD18" s="499">
        <v>22.094076578069419</v>
      </c>
      <c r="AE18" s="752">
        <v>26</v>
      </c>
      <c r="AF18" s="753">
        <v>29.217422573830177</v>
      </c>
      <c r="AG18" s="751">
        <v>15</v>
      </c>
      <c r="AH18" s="499">
        <v>64.413621333791383</v>
      </c>
      <c r="AI18" s="534">
        <v>6</v>
      </c>
      <c r="AJ18" s="499">
        <v>23.80952380952381</v>
      </c>
      <c r="AK18" s="752">
        <v>21</v>
      </c>
      <c r="AL18" s="753">
        <v>43.310578093097121</v>
      </c>
      <c r="AM18" s="751">
        <v>17</v>
      </c>
      <c r="AN18" s="499">
        <v>48.668766103635846</v>
      </c>
      <c r="AO18" s="534">
        <v>15</v>
      </c>
      <c r="AP18" s="499">
        <v>39.673093707847336</v>
      </c>
      <c r="AQ18" s="752">
        <v>32</v>
      </c>
      <c r="AR18" s="753">
        <v>43.992906143884298</v>
      </c>
      <c r="AS18" s="751">
        <v>5</v>
      </c>
      <c r="AT18" s="499">
        <v>34.153005464480877</v>
      </c>
      <c r="AU18" s="534">
        <v>3</v>
      </c>
      <c r="AV18" s="499">
        <v>20.056157240272764</v>
      </c>
      <c r="AW18" s="752">
        <v>8</v>
      </c>
      <c r="AX18" s="753">
        <v>27.028853300898707</v>
      </c>
      <c r="AY18" s="751">
        <v>3</v>
      </c>
      <c r="AZ18" s="499">
        <v>28.293879090823353</v>
      </c>
      <c r="BA18" s="534">
        <v>2</v>
      </c>
      <c r="BB18" s="499">
        <v>18.6219739292365</v>
      </c>
      <c r="BC18" s="752">
        <v>5</v>
      </c>
      <c r="BD18" s="753">
        <v>23.426884692873539</v>
      </c>
      <c r="BE18" s="751">
        <v>4</v>
      </c>
      <c r="BF18" s="499">
        <v>32.873109796186718</v>
      </c>
      <c r="BG18" s="534">
        <v>3</v>
      </c>
      <c r="BH18" s="499">
        <v>24.634586960091969</v>
      </c>
      <c r="BI18" s="752">
        <v>7</v>
      </c>
      <c r="BJ18" s="753">
        <v>28.75215641173088</v>
      </c>
      <c r="BK18" s="751">
        <v>2</v>
      </c>
      <c r="BL18" s="499">
        <v>14.821402104639098</v>
      </c>
      <c r="BM18" s="534">
        <v>1</v>
      </c>
      <c r="BN18" s="499">
        <v>7.3507791825933539</v>
      </c>
      <c r="BO18" s="752">
        <v>3</v>
      </c>
      <c r="BP18" s="753">
        <v>11.070927743744926</v>
      </c>
      <c r="BQ18" s="751">
        <v>9</v>
      </c>
      <c r="BR18" s="499">
        <v>56.292219164373279</v>
      </c>
      <c r="BS18" s="534">
        <v>5</v>
      </c>
      <c r="BT18" s="499">
        <v>29.879287677781761</v>
      </c>
      <c r="BU18" s="752">
        <v>14</v>
      </c>
      <c r="BV18" s="753">
        <v>42.784670863639143</v>
      </c>
    </row>
    <row r="19" spans="1:74" s="532" customFormat="1">
      <c r="A19" s="550" t="s">
        <v>431</v>
      </c>
      <c r="B19" s="769"/>
      <c r="C19" s="751">
        <v>42</v>
      </c>
      <c r="D19" s="499">
        <v>11.457628598240982</v>
      </c>
      <c r="E19" s="534">
        <v>31</v>
      </c>
      <c r="F19" s="499">
        <v>8.3723593308594371</v>
      </c>
      <c r="G19" s="752">
        <v>73</v>
      </c>
      <c r="H19" s="753">
        <v>9.9072518369130638</v>
      </c>
      <c r="I19" s="534">
        <v>14</v>
      </c>
      <c r="J19" s="499">
        <v>11.29141529825467</v>
      </c>
      <c r="K19" s="534">
        <v>7</v>
      </c>
      <c r="L19" s="499">
        <v>5.9417202128833466</v>
      </c>
      <c r="M19" s="752">
        <v>21</v>
      </c>
      <c r="N19" s="753">
        <v>8.6848994412714688</v>
      </c>
      <c r="O19" s="751">
        <v>3</v>
      </c>
      <c r="P19" s="499">
        <v>9.0350560173473085</v>
      </c>
      <c r="Q19" s="534">
        <v>5</v>
      </c>
      <c r="R19" s="499">
        <v>14.507892293407613</v>
      </c>
      <c r="S19" s="752">
        <v>8</v>
      </c>
      <c r="T19" s="753">
        <v>11.822427144292723</v>
      </c>
      <c r="U19" s="751">
        <v>3</v>
      </c>
      <c r="V19" s="499">
        <v>7.4002812106860061</v>
      </c>
      <c r="W19" s="534">
        <v>5</v>
      </c>
      <c r="X19" s="499">
        <v>12.046160888524827</v>
      </c>
      <c r="Y19" s="752">
        <v>8</v>
      </c>
      <c r="Z19" s="753">
        <v>9.7506276966579719</v>
      </c>
      <c r="AA19" s="751">
        <v>10</v>
      </c>
      <c r="AB19" s="499">
        <v>22.869165504150754</v>
      </c>
      <c r="AC19" s="534">
        <v>4</v>
      </c>
      <c r="AD19" s="499">
        <v>8.8376306312277677</v>
      </c>
      <c r="AE19" s="752">
        <v>14</v>
      </c>
      <c r="AF19" s="753">
        <v>15.73245830898548</v>
      </c>
      <c r="AG19" s="751">
        <v>2</v>
      </c>
      <c r="AH19" s="499">
        <v>8.5884828445055188</v>
      </c>
      <c r="AI19" s="534">
        <v>3</v>
      </c>
      <c r="AJ19" s="499">
        <v>11.904761904761905</v>
      </c>
      <c r="AK19" s="752">
        <v>5</v>
      </c>
      <c r="AL19" s="753">
        <v>10.312042403118362</v>
      </c>
      <c r="AM19" s="751">
        <v>6</v>
      </c>
      <c r="AN19" s="499">
        <v>17.177211565989122</v>
      </c>
      <c r="AO19" s="534">
        <v>1</v>
      </c>
      <c r="AP19" s="499">
        <v>2.644872913856489</v>
      </c>
      <c r="AQ19" s="752">
        <v>7</v>
      </c>
      <c r="AR19" s="753">
        <v>9.6234482189746906</v>
      </c>
      <c r="AS19" s="751">
        <v>1</v>
      </c>
      <c r="AT19" s="499">
        <v>6.8306010928961749</v>
      </c>
      <c r="AU19" s="534"/>
      <c r="AV19" s="499">
        <v>0</v>
      </c>
      <c r="AW19" s="752">
        <v>1</v>
      </c>
      <c r="AX19" s="753">
        <v>3.3786066626123383</v>
      </c>
      <c r="AY19" s="751">
        <v>1</v>
      </c>
      <c r="AZ19" s="499">
        <v>9.4312930302744515</v>
      </c>
      <c r="BA19" s="534">
        <v>1</v>
      </c>
      <c r="BB19" s="499">
        <v>9.3109869646182499</v>
      </c>
      <c r="BC19" s="752">
        <v>2</v>
      </c>
      <c r="BD19" s="753">
        <v>9.3707538771494168</v>
      </c>
      <c r="BE19" s="751"/>
      <c r="BF19" s="499">
        <v>0</v>
      </c>
      <c r="BG19" s="534">
        <v>3</v>
      </c>
      <c r="BH19" s="499">
        <v>24.634586960091969</v>
      </c>
      <c r="BI19" s="752">
        <v>3</v>
      </c>
      <c r="BJ19" s="753">
        <v>12.322352747884661</v>
      </c>
      <c r="BK19" s="751">
        <v>2</v>
      </c>
      <c r="BL19" s="499">
        <v>14.821402104639098</v>
      </c>
      <c r="BM19" s="534">
        <v>1</v>
      </c>
      <c r="BN19" s="499">
        <v>7.3507791825933539</v>
      </c>
      <c r="BO19" s="752">
        <v>3</v>
      </c>
      <c r="BP19" s="753">
        <v>11.070927743744926</v>
      </c>
      <c r="BQ19" s="751"/>
      <c r="BR19" s="499">
        <v>0</v>
      </c>
      <c r="BS19" s="534">
        <v>1</v>
      </c>
      <c r="BT19" s="499">
        <v>5.9758575355563526</v>
      </c>
      <c r="BU19" s="752">
        <v>1</v>
      </c>
      <c r="BV19" s="753">
        <v>3.0560479188313674</v>
      </c>
    </row>
    <row r="20" spans="1:74" s="532" customFormat="1">
      <c r="A20" s="550" t="s">
        <v>432</v>
      </c>
      <c r="B20" s="769"/>
      <c r="C20" s="751">
        <v>278</v>
      </c>
      <c r="D20" s="499">
        <v>75.838589293118872</v>
      </c>
      <c r="E20" s="534">
        <v>187</v>
      </c>
      <c r="F20" s="499">
        <v>50.504232092603701</v>
      </c>
      <c r="G20" s="752">
        <v>465</v>
      </c>
      <c r="H20" s="753">
        <v>63.10783704335033</v>
      </c>
      <c r="I20" s="534">
        <v>81</v>
      </c>
      <c r="J20" s="499">
        <v>65.328902797044876</v>
      </c>
      <c r="K20" s="534">
        <v>51</v>
      </c>
      <c r="L20" s="499">
        <v>43.289675836721528</v>
      </c>
      <c r="M20" s="752">
        <v>132</v>
      </c>
      <c r="N20" s="753">
        <v>54.590796487992094</v>
      </c>
      <c r="O20" s="751">
        <v>35</v>
      </c>
      <c r="P20" s="499">
        <v>105.40898686905193</v>
      </c>
      <c r="Q20" s="534">
        <v>17</v>
      </c>
      <c r="R20" s="499">
        <v>49.326833797585884</v>
      </c>
      <c r="S20" s="752">
        <v>52</v>
      </c>
      <c r="T20" s="753">
        <v>76.8457764379027</v>
      </c>
      <c r="U20" s="751">
        <v>33</v>
      </c>
      <c r="V20" s="499">
        <v>81.403093317546066</v>
      </c>
      <c r="W20" s="534">
        <v>28</v>
      </c>
      <c r="X20" s="499">
        <v>67.458500975739028</v>
      </c>
      <c r="Y20" s="752">
        <v>61</v>
      </c>
      <c r="Z20" s="753">
        <v>74.348536187017046</v>
      </c>
      <c r="AA20" s="751">
        <v>34</v>
      </c>
      <c r="AB20" s="499">
        <v>77.755162714112558</v>
      </c>
      <c r="AC20" s="534">
        <v>17</v>
      </c>
      <c r="AD20" s="499">
        <v>37.559930182718013</v>
      </c>
      <c r="AE20" s="752">
        <v>51</v>
      </c>
      <c r="AF20" s="753">
        <v>57.311098125589972</v>
      </c>
      <c r="AG20" s="751">
        <v>17</v>
      </c>
      <c r="AH20" s="499">
        <v>73.002104178296904</v>
      </c>
      <c r="AI20" s="534">
        <v>9</v>
      </c>
      <c r="AJ20" s="499">
        <v>35.714285714285715</v>
      </c>
      <c r="AK20" s="752">
        <v>26</v>
      </c>
      <c r="AL20" s="753">
        <v>53.622620496215475</v>
      </c>
      <c r="AM20" s="751">
        <v>28</v>
      </c>
      <c r="AN20" s="499">
        <v>80.160320641282567</v>
      </c>
      <c r="AO20" s="534">
        <v>25</v>
      </c>
      <c r="AP20" s="499">
        <v>66.121822846412229</v>
      </c>
      <c r="AQ20" s="752">
        <v>53</v>
      </c>
      <c r="AR20" s="753">
        <v>72.863250800808373</v>
      </c>
      <c r="AS20" s="751">
        <v>7</v>
      </c>
      <c r="AT20" s="499">
        <v>47.814207650273225</v>
      </c>
      <c r="AU20" s="534">
        <v>10</v>
      </c>
      <c r="AV20" s="499">
        <v>66.853857467575878</v>
      </c>
      <c r="AW20" s="752">
        <v>17</v>
      </c>
      <c r="AX20" s="753">
        <v>57.436313264409755</v>
      </c>
      <c r="AY20" s="751">
        <v>13</v>
      </c>
      <c r="AZ20" s="499">
        <v>122.60680939356786</v>
      </c>
      <c r="BA20" s="534">
        <v>8</v>
      </c>
      <c r="BB20" s="499">
        <v>74.487895716945999</v>
      </c>
      <c r="BC20" s="752">
        <v>21</v>
      </c>
      <c r="BD20" s="753">
        <v>98.392915710068877</v>
      </c>
      <c r="BE20" s="751">
        <v>10</v>
      </c>
      <c r="BF20" s="499">
        <v>82.182774490466798</v>
      </c>
      <c r="BG20" s="534">
        <v>2</v>
      </c>
      <c r="BH20" s="499">
        <v>16.423057973394648</v>
      </c>
      <c r="BI20" s="752">
        <v>12</v>
      </c>
      <c r="BJ20" s="753">
        <v>49.289410991538645</v>
      </c>
      <c r="BK20" s="751">
        <v>6</v>
      </c>
      <c r="BL20" s="499">
        <v>44.464206313917295</v>
      </c>
      <c r="BM20" s="534">
        <v>5</v>
      </c>
      <c r="BN20" s="499">
        <v>36.753895912966776</v>
      </c>
      <c r="BO20" s="752">
        <v>11</v>
      </c>
      <c r="BP20" s="753">
        <v>40.593401727064723</v>
      </c>
      <c r="BQ20" s="751">
        <v>14</v>
      </c>
      <c r="BR20" s="499">
        <v>87.565674255691775</v>
      </c>
      <c r="BS20" s="534">
        <v>15</v>
      </c>
      <c r="BT20" s="499">
        <v>89.637863033345283</v>
      </c>
      <c r="BU20" s="752">
        <v>29</v>
      </c>
      <c r="BV20" s="753">
        <v>88.625389646109653</v>
      </c>
    </row>
    <row r="21" spans="1:74" s="771" customFormat="1">
      <c r="A21" s="550" t="s">
        <v>433</v>
      </c>
      <c r="B21" s="770"/>
      <c r="C21" s="754">
        <v>16</v>
      </c>
      <c r="D21" s="755">
        <v>4.3648108945679933</v>
      </c>
      <c r="E21" s="756">
        <v>8</v>
      </c>
      <c r="F21" s="755">
        <v>2.1606088595766288</v>
      </c>
      <c r="G21" s="757">
        <v>24</v>
      </c>
      <c r="H21" s="758">
        <v>3.2571786861084044</v>
      </c>
      <c r="I21" s="756">
        <v>9</v>
      </c>
      <c r="J21" s="755">
        <v>7.2587669774494303</v>
      </c>
      <c r="K21" s="756">
        <v>3</v>
      </c>
      <c r="L21" s="755">
        <v>2.5464515198071487</v>
      </c>
      <c r="M21" s="757">
        <v>12</v>
      </c>
      <c r="N21" s="758">
        <v>4.9627996807265538</v>
      </c>
      <c r="O21" s="754">
        <v>1</v>
      </c>
      <c r="P21" s="755">
        <v>3.0116853391157692</v>
      </c>
      <c r="Q21" s="756"/>
      <c r="R21" s="755">
        <v>0</v>
      </c>
      <c r="S21" s="757">
        <v>1</v>
      </c>
      <c r="T21" s="758">
        <v>1.4778033930365904</v>
      </c>
      <c r="U21" s="754"/>
      <c r="V21" s="755">
        <v>0</v>
      </c>
      <c r="W21" s="756">
        <v>3</v>
      </c>
      <c r="X21" s="755">
        <v>7.2276965331148961</v>
      </c>
      <c r="Y21" s="757">
        <v>3</v>
      </c>
      <c r="Z21" s="758">
        <v>3.6564853862467395</v>
      </c>
      <c r="AA21" s="754">
        <v>1</v>
      </c>
      <c r="AB21" s="755">
        <v>2.2869165504150755</v>
      </c>
      <c r="AC21" s="756">
        <v>1</v>
      </c>
      <c r="AD21" s="755">
        <v>2.2094076578069419</v>
      </c>
      <c r="AE21" s="757">
        <v>2</v>
      </c>
      <c r="AF21" s="758">
        <v>2.2474940441407827</v>
      </c>
      <c r="AG21" s="754">
        <v>1</v>
      </c>
      <c r="AH21" s="755">
        <v>4.2942414222527594</v>
      </c>
      <c r="AI21" s="756"/>
      <c r="AJ21" s="755">
        <v>0</v>
      </c>
      <c r="AK21" s="757">
        <v>1</v>
      </c>
      <c r="AL21" s="758">
        <v>2.0624084806236724</v>
      </c>
      <c r="AM21" s="754">
        <v>2</v>
      </c>
      <c r="AN21" s="755">
        <v>5.7257371886630404</v>
      </c>
      <c r="AO21" s="756"/>
      <c r="AP21" s="755">
        <v>0</v>
      </c>
      <c r="AQ21" s="757">
        <v>2</v>
      </c>
      <c r="AR21" s="758">
        <v>2.7495566339927686</v>
      </c>
      <c r="AS21" s="754"/>
      <c r="AT21" s="755">
        <v>0</v>
      </c>
      <c r="AU21" s="756"/>
      <c r="AV21" s="755">
        <v>0</v>
      </c>
      <c r="AW21" s="757"/>
      <c r="AX21" s="758">
        <v>0</v>
      </c>
      <c r="AY21" s="754">
        <v>1</v>
      </c>
      <c r="AZ21" s="755">
        <v>9.4312930302744515</v>
      </c>
      <c r="BA21" s="756"/>
      <c r="BB21" s="755">
        <v>0</v>
      </c>
      <c r="BC21" s="757">
        <v>1</v>
      </c>
      <c r="BD21" s="758">
        <v>4.6853769385747084</v>
      </c>
      <c r="BE21" s="754">
        <v>1</v>
      </c>
      <c r="BF21" s="755">
        <v>8.2182774490466795</v>
      </c>
      <c r="BG21" s="756"/>
      <c r="BH21" s="755">
        <v>0</v>
      </c>
      <c r="BI21" s="757">
        <v>1</v>
      </c>
      <c r="BJ21" s="758">
        <v>4.1074509159615546</v>
      </c>
      <c r="BK21" s="754"/>
      <c r="BL21" s="755">
        <v>0</v>
      </c>
      <c r="BM21" s="756">
        <v>1</v>
      </c>
      <c r="BN21" s="755">
        <v>7.3507791825933539</v>
      </c>
      <c r="BO21" s="757">
        <v>1</v>
      </c>
      <c r="BP21" s="758">
        <v>3.6903092479149753</v>
      </c>
      <c r="BQ21" s="754"/>
      <c r="BR21" s="755">
        <v>0</v>
      </c>
      <c r="BS21" s="756"/>
      <c r="BT21" s="755">
        <v>0</v>
      </c>
      <c r="BU21" s="757"/>
      <c r="BV21" s="758">
        <v>0</v>
      </c>
    </row>
    <row r="22" spans="1:74" s="532" customFormat="1">
      <c r="A22" s="1084" t="s">
        <v>461</v>
      </c>
      <c r="B22" s="788"/>
      <c r="C22" s="782">
        <v>433</v>
      </c>
      <c r="D22" s="783">
        <v>118.1226948342463</v>
      </c>
      <c r="E22" s="784">
        <v>327</v>
      </c>
      <c r="F22" s="783">
        <v>88.314887135194709</v>
      </c>
      <c r="G22" s="785">
        <v>760</v>
      </c>
      <c r="H22" s="786">
        <v>103.14399172676615</v>
      </c>
      <c r="I22" s="784">
        <v>136</v>
      </c>
      <c r="J22" s="783">
        <v>109.68803432590251</v>
      </c>
      <c r="K22" s="784">
        <v>114</v>
      </c>
      <c r="L22" s="783">
        <v>96.765157752671655</v>
      </c>
      <c r="M22" s="785">
        <v>250</v>
      </c>
      <c r="N22" s="786">
        <v>103.39166001513654</v>
      </c>
      <c r="O22" s="782">
        <v>37</v>
      </c>
      <c r="P22" s="783">
        <v>111.43235754728344</v>
      </c>
      <c r="Q22" s="784">
        <v>22</v>
      </c>
      <c r="R22" s="783">
        <v>63.834726090993499</v>
      </c>
      <c r="S22" s="785">
        <v>59</v>
      </c>
      <c r="T22" s="786">
        <v>87.190400189158822</v>
      </c>
      <c r="U22" s="782">
        <v>54</v>
      </c>
      <c r="V22" s="783">
        <v>133.20506179234809</v>
      </c>
      <c r="W22" s="784">
        <v>47</v>
      </c>
      <c r="X22" s="783">
        <v>113.23391235213337</v>
      </c>
      <c r="Y22" s="785">
        <v>101</v>
      </c>
      <c r="Z22" s="789">
        <v>123.10167467030691</v>
      </c>
      <c r="AA22" s="782">
        <v>61</v>
      </c>
      <c r="AB22" s="783">
        <v>139.50190957531959</v>
      </c>
      <c r="AC22" s="784">
        <v>40</v>
      </c>
      <c r="AD22" s="783">
        <v>88.376306312277677</v>
      </c>
      <c r="AE22" s="785">
        <v>101</v>
      </c>
      <c r="AF22" s="786">
        <v>113.49844922910954</v>
      </c>
      <c r="AG22" s="782">
        <v>32</v>
      </c>
      <c r="AH22" s="783">
        <v>137.4157255120883</v>
      </c>
      <c r="AI22" s="784">
        <v>28</v>
      </c>
      <c r="AJ22" s="783">
        <v>111.11111111111111</v>
      </c>
      <c r="AK22" s="785">
        <v>60</v>
      </c>
      <c r="AL22" s="786">
        <v>123.74450883742034</v>
      </c>
      <c r="AM22" s="782">
        <v>37</v>
      </c>
      <c r="AN22" s="783">
        <v>105.92613799026624</v>
      </c>
      <c r="AO22" s="784">
        <v>29</v>
      </c>
      <c r="AP22" s="783">
        <v>76.701314501838183</v>
      </c>
      <c r="AQ22" s="785">
        <v>66</v>
      </c>
      <c r="AR22" s="786">
        <v>90.735368921761378</v>
      </c>
      <c r="AS22" s="782">
        <v>13</v>
      </c>
      <c r="AT22" s="783">
        <v>88.797814207650276</v>
      </c>
      <c r="AU22" s="784">
        <v>9</v>
      </c>
      <c r="AV22" s="783">
        <v>60.168471720818296</v>
      </c>
      <c r="AW22" s="785">
        <v>22</v>
      </c>
      <c r="AX22" s="786">
        <v>74.329346577471455</v>
      </c>
      <c r="AY22" s="782">
        <v>18</v>
      </c>
      <c r="AZ22" s="783">
        <v>169.76327454494012</v>
      </c>
      <c r="BA22" s="784">
        <v>10</v>
      </c>
      <c r="BB22" s="783">
        <v>93.109869646182489</v>
      </c>
      <c r="BC22" s="785">
        <v>28</v>
      </c>
      <c r="BD22" s="786">
        <v>131.19055428009182</v>
      </c>
      <c r="BE22" s="782">
        <v>11</v>
      </c>
      <c r="BF22" s="783">
        <v>90.401051939513479</v>
      </c>
      <c r="BG22" s="784">
        <v>14</v>
      </c>
      <c r="BH22" s="783">
        <v>114.96140581376254</v>
      </c>
      <c r="BI22" s="785">
        <v>25</v>
      </c>
      <c r="BJ22" s="786">
        <v>102.68627289903885</v>
      </c>
      <c r="BK22" s="782">
        <v>13</v>
      </c>
      <c r="BL22" s="783">
        <v>96.339113680154142</v>
      </c>
      <c r="BM22" s="784">
        <v>8</v>
      </c>
      <c r="BN22" s="783">
        <v>58.806233460746832</v>
      </c>
      <c r="BO22" s="785">
        <v>21</v>
      </c>
      <c r="BP22" s="786">
        <v>77.496494206214479</v>
      </c>
      <c r="BQ22" s="782">
        <v>21</v>
      </c>
      <c r="BR22" s="783">
        <v>131.34851138353764</v>
      </c>
      <c r="BS22" s="784">
        <v>6</v>
      </c>
      <c r="BT22" s="783">
        <v>35.855145213338119</v>
      </c>
      <c r="BU22" s="785">
        <v>27</v>
      </c>
      <c r="BV22" s="786">
        <v>82.513293808446917</v>
      </c>
    </row>
    <row r="23" spans="1:74" s="532" customFormat="1">
      <c r="A23" s="550" t="s">
        <v>434</v>
      </c>
      <c r="B23" s="773"/>
      <c r="C23" s="751">
        <v>358</v>
      </c>
      <c r="D23" s="499">
        <v>97.662643765958848</v>
      </c>
      <c r="E23" s="534">
        <v>285</v>
      </c>
      <c r="F23" s="499">
        <v>76.971690622417398</v>
      </c>
      <c r="G23" s="752">
        <v>643</v>
      </c>
      <c r="H23" s="753">
        <v>87.265245631987668</v>
      </c>
      <c r="I23" s="534">
        <v>113</v>
      </c>
      <c r="J23" s="499">
        <v>91.137852050198404</v>
      </c>
      <c r="K23" s="534">
        <v>100</v>
      </c>
      <c r="L23" s="499">
        <v>84.881717326904962</v>
      </c>
      <c r="M23" s="752">
        <v>213</v>
      </c>
      <c r="N23" s="753">
        <v>88.089694332896329</v>
      </c>
      <c r="O23" s="751">
        <v>31</v>
      </c>
      <c r="P23" s="499">
        <v>93.362245512588842</v>
      </c>
      <c r="Q23" s="534">
        <v>18</v>
      </c>
      <c r="R23" s="499">
        <v>52.228412256267411</v>
      </c>
      <c r="S23" s="752">
        <v>49</v>
      </c>
      <c r="T23" s="753">
        <v>72.412366258792929</v>
      </c>
      <c r="U23" s="751">
        <v>42</v>
      </c>
      <c r="V23" s="499">
        <v>103.60393694960409</v>
      </c>
      <c r="W23" s="534">
        <v>44</v>
      </c>
      <c r="X23" s="499">
        <v>106.00621581901848</v>
      </c>
      <c r="Y23" s="752">
        <v>86</v>
      </c>
      <c r="Z23" s="759">
        <v>104.81924773907321</v>
      </c>
      <c r="AA23" s="751">
        <v>48</v>
      </c>
      <c r="AB23" s="499">
        <v>109.77199441992362</v>
      </c>
      <c r="AC23" s="534">
        <v>33</v>
      </c>
      <c r="AD23" s="499">
        <v>72.910452707629091</v>
      </c>
      <c r="AE23" s="752">
        <v>81</v>
      </c>
      <c r="AF23" s="753">
        <v>91.023508787701715</v>
      </c>
      <c r="AG23" s="751">
        <v>27</v>
      </c>
      <c r="AH23" s="499">
        <v>115.94451840082449</v>
      </c>
      <c r="AI23" s="534">
        <v>26</v>
      </c>
      <c r="AJ23" s="499">
        <v>103.17460317460319</v>
      </c>
      <c r="AK23" s="752">
        <v>53</v>
      </c>
      <c r="AL23" s="753">
        <v>109.30764947305464</v>
      </c>
      <c r="AM23" s="751">
        <v>34</v>
      </c>
      <c r="AN23" s="499">
        <v>97.337532207271693</v>
      </c>
      <c r="AO23" s="534">
        <v>25</v>
      </c>
      <c r="AP23" s="499">
        <v>66.121822846412229</v>
      </c>
      <c r="AQ23" s="752">
        <v>59</v>
      </c>
      <c r="AR23" s="753">
        <v>81.111920702786676</v>
      </c>
      <c r="AS23" s="751">
        <v>12</v>
      </c>
      <c r="AT23" s="499">
        <v>81.967213114754102</v>
      </c>
      <c r="AU23" s="534">
        <v>6</v>
      </c>
      <c r="AV23" s="499">
        <v>40.112314480545528</v>
      </c>
      <c r="AW23" s="752">
        <v>18</v>
      </c>
      <c r="AX23" s="753">
        <v>60.814919927022096</v>
      </c>
      <c r="AY23" s="751">
        <v>16</v>
      </c>
      <c r="AZ23" s="499">
        <v>150.90068848439122</v>
      </c>
      <c r="BA23" s="534">
        <v>9</v>
      </c>
      <c r="BB23" s="499">
        <v>83.798882681564251</v>
      </c>
      <c r="BC23" s="752">
        <v>25</v>
      </c>
      <c r="BD23" s="753">
        <v>117.1344234643677</v>
      </c>
      <c r="BE23" s="751">
        <v>11</v>
      </c>
      <c r="BF23" s="499">
        <v>90.401051939513479</v>
      </c>
      <c r="BG23" s="534">
        <v>11</v>
      </c>
      <c r="BH23" s="499">
        <v>90.326818853670545</v>
      </c>
      <c r="BI23" s="752">
        <v>22</v>
      </c>
      <c r="BJ23" s="753">
        <v>90.36392015115419</v>
      </c>
      <c r="BK23" s="751">
        <v>11</v>
      </c>
      <c r="BL23" s="499">
        <v>81.517711575515037</v>
      </c>
      <c r="BM23" s="534">
        <v>7</v>
      </c>
      <c r="BN23" s="499">
        <v>51.455454278153482</v>
      </c>
      <c r="BO23" s="752">
        <v>18</v>
      </c>
      <c r="BP23" s="753">
        <v>66.425566462469561</v>
      </c>
      <c r="BQ23" s="751">
        <v>13</v>
      </c>
      <c r="BR23" s="499">
        <v>81.310983237428076</v>
      </c>
      <c r="BS23" s="534">
        <v>6</v>
      </c>
      <c r="BT23" s="499">
        <v>35.855145213338119</v>
      </c>
      <c r="BU23" s="752">
        <v>19</v>
      </c>
      <c r="BV23" s="753">
        <v>58.064910457795982</v>
      </c>
    </row>
    <row r="24" spans="1:74" s="532" customFormat="1">
      <c r="A24" s="772" t="s">
        <v>435</v>
      </c>
      <c r="B24" s="773"/>
      <c r="C24" s="751">
        <v>21</v>
      </c>
      <c r="D24" s="499">
        <v>5.7288142991204909</v>
      </c>
      <c r="E24" s="534">
        <v>5</v>
      </c>
      <c r="F24" s="499">
        <v>1.350380537235393</v>
      </c>
      <c r="G24" s="752">
        <v>26</v>
      </c>
      <c r="H24" s="753">
        <v>3.5286102432841044</v>
      </c>
      <c r="I24" s="534">
        <v>3</v>
      </c>
      <c r="J24" s="499">
        <v>2.4195889924831437</v>
      </c>
      <c r="K24" s="534">
        <v>2</v>
      </c>
      <c r="L24" s="499">
        <v>1.6976343465380992</v>
      </c>
      <c r="M24" s="752">
        <v>5</v>
      </c>
      <c r="N24" s="753">
        <v>2.0678332003027307</v>
      </c>
      <c r="O24" s="751">
        <v>1</v>
      </c>
      <c r="P24" s="499">
        <v>3.0116853391157692</v>
      </c>
      <c r="Q24" s="534"/>
      <c r="R24" s="499">
        <v>0</v>
      </c>
      <c r="S24" s="752">
        <v>1</v>
      </c>
      <c r="T24" s="753">
        <v>1.4778033930365904</v>
      </c>
      <c r="U24" s="751">
        <v>4</v>
      </c>
      <c r="V24" s="499">
        <v>9.8670416142480075</v>
      </c>
      <c r="W24" s="534"/>
      <c r="X24" s="499">
        <v>0</v>
      </c>
      <c r="Y24" s="752">
        <v>4</v>
      </c>
      <c r="Z24" s="759">
        <v>4.875313848328986</v>
      </c>
      <c r="AA24" s="751">
        <v>5</v>
      </c>
      <c r="AB24" s="499">
        <v>11.434582752075377</v>
      </c>
      <c r="AC24" s="534">
        <v>2</v>
      </c>
      <c r="AD24" s="499">
        <v>4.4188153156138839</v>
      </c>
      <c r="AE24" s="752">
        <v>7</v>
      </c>
      <c r="AF24" s="753">
        <v>7.8662291544927401</v>
      </c>
      <c r="AG24" s="751">
        <v>2</v>
      </c>
      <c r="AH24" s="499">
        <v>8.5884828445055188</v>
      </c>
      <c r="AI24" s="534"/>
      <c r="AJ24" s="499">
        <v>0</v>
      </c>
      <c r="AK24" s="752">
        <v>2</v>
      </c>
      <c r="AL24" s="753">
        <v>4.1248169612473449</v>
      </c>
      <c r="AM24" s="751">
        <v>1</v>
      </c>
      <c r="AN24" s="499">
        <v>2.8628685943315202</v>
      </c>
      <c r="AO24" s="534"/>
      <c r="AP24" s="499">
        <v>0</v>
      </c>
      <c r="AQ24" s="752">
        <v>1</v>
      </c>
      <c r="AR24" s="753">
        <v>1.3747783169963843</v>
      </c>
      <c r="AS24" s="751"/>
      <c r="AT24" s="499">
        <v>0</v>
      </c>
      <c r="AU24" s="534">
        <v>1</v>
      </c>
      <c r="AV24" s="499">
        <v>6.6853857467575883</v>
      </c>
      <c r="AW24" s="752">
        <v>1</v>
      </c>
      <c r="AX24" s="753">
        <v>3.3786066626123383</v>
      </c>
      <c r="AY24" s="751">
        <v>2</v>
      </c>
      <c r="AZ24" s="499">
        <v>18.862586060548903</v>
      </c>
      <c r="BA24" s="534"/>
      <c r="BB24" s="499">
        <v>0</v>
      </c>
      <c r="BC24" s="752">
        <v>2</v>
      </c>
      <c r="BD24" s="753">
        <v>9.3707538771494168</v>
      </c>
      <c r="BE24" s="751"/>
      <c r="BF24" s="499">
        <v>0</v>
      </c>
      <c r="BG24" s="534"/>
      <c r="BH24" s="499">
        <v>0</v>
      </c>
      <c r="BI24" s="752"/>
      <c r="BJ24" s="753">
        <v>0</v>
      </c>
      <c r="BK24" s="751"/>
      <c r="BL24" s="499">
        <v>0</v>
      </c>
      <c r="BM24" s="534"/>
      <c r="BN24" s="499">
        <v>0</v>
      </c>
      <c r="BO24" s="752"/>
      <c r="BP24" s="753">
        <v>0</v>
      </c>
      <c r="BQ24" s="751">
        <v>3</v>
      </c>
      <c r="BR24" s="499">
        <v>18.764073054791094</v>
      </c>
      <c r="BS24" s="534"/>
      <c r="BT24" s="499">
        <v>0</v>
      </c>
      <c r="BU24" s="752">
        <v>3</v>
      </c>
      <c r="BV24" s="753">
        <v>9.1681437564941017</v>
      </c>
    </row>
    <row r="25" spans="1:74" s="532" customFormat="1">
      <c r="A25" s="550" t="s">
        <v>436</v>
      </c>
      <c r="B25" s="774"/>
      <c r="C25" s="751">
        <v>15</v>
      </c>
      <c r="D25" s="499">
        <v>4.0920102136574936</v>
      </c>
      <c r="E25" s="534">
        <v>6</v>
      </c>
      <c r="F25" s="499">
        <v>1.6204566446824713</v>
      </c>
      <c r="G25" s="752">
        <v>21</v>
      </c>
      <c r="H25" s="753">
        <v>2.850031350344854</v>
      </c>
      <c r="I25" s="534">
        <v>6</v>
      </c>
      <c r="J25" s="499">
        <v>4.8391779849662875</v>
      </c>
      <c r="K25" s="534">
        <v>2</v>
      </c>
      <c r="L25" s="499">
        <v>1.6976343465380992</v>
      </c>
      <c r="M25" s="752">
        <v>8</v>
      </c>
      <c r="N25" s="753">
        <v>3.3085331204843693</v>
      </c>
      <c r="O25" s="751">
        <v>1</v>
      </c>
      <c r="P25" s="499">
        <v>3.0116853391157692</v>
      </c>
      <c r="Q25" s="534"/>
      <c r="R25" s="499">
        <v>0</v>
      </c>
      <c r="S25" s="752">
        <v>1</v>
      </c>
      <c r="T25" s="753">
        <v>1.4778033930365904</v>
      </c>
      <c r="U25" s="751"/>
      <c r="V25" s="499">
        <v>0</v>
      </c>
      <c r="W25" s="534">
        <v>1</v>
      </c>
      <c r="X25" s="499">
        <v>2.4092321777049657</v>
      </c>
      <c r="Y25" s="752">
        <v>1</v>
      </c>
      <c r="Z25" s="759">
        <v>1.2188284620822465</v>
      </c>
      <c r="AA25" s="751">
        <v>4</v>
      </c>
      <c r="AB25" s="499">
        <v>9.1476662016603019</v>
      </c>
      <c r="AC25" s="534">
        <v>1</v>
      </c>
      <c r="AD25" s="499">
        <v>2.2094076578069419</v>
      </c>
      <c r="AE25" s="752">
        <v>5</v>
      </c>
      <c r="AF25" s="753">
        <v>5.6187351103519578</v>
      </c>
      <c r="AG25" s="751">
        <v>1</v>
      </c>
      <c r="AH25" s="499">
        <v>4.2942414222527594</v>
      </c>
      <c r="AI25" s="534"/>
      <c r="AJ25" s="499">
        <v>0</v>
      </c>
      <c r="AK25" s="752">
        <v>1</v>
      </c>
      <c r="AL25" s="753">
        <v>2.0624084806236724</v>
      </c>
      <c r="AM25" s="751">
        <v>1</v>
      </c>
      <c r="AN25" s="499">
        <v>2.8628685943315202</v>
      </c>
      <c r="AO25" s="534">
        <v>1</v>
      </c>
      <c r="AP25" s="499">
        <v>2.644872913856489</v>
      </c>
      <c r="AQ25" s="752">
        <v>2</v>
      </c>
      <c r="AR25" s="753">
        <v>2.7495566339927686</v>
      </c>
      <c r="AS25" s="751"/>
      <c r="AT25" s="499">
        <v>0</v>
      </c>
      <c r="AU25" s="534">
        <v>1</v>
      </c>
      <c r="AV25" s="499">
        <v>6.6853857467575883</v>
      </c>
      <c r="AW25" s="752">
        <v>1</v>
      </c>
      <c r="AX25" s="753">
        <v>3.3786066626123383</v>
      </c>
      <c r="AY25" s="751"/>
      <c r="AZ25" s="499">
        <v>0</v>
      </c>
      <c r="BA25" s="534"/>
      <c r="BB25" s="499">
        <v>0</v>
      </c>
      <c r="BC25" s="752"/>
      <c r="BD25" s="753">
        <v>0</v>
      </c>
      <c r="BE25" s="751"/>
      <c r="BF25" s="499">
        <v>0</v>
      </c>
      <c r="BG25" s="534"/>
      <c r="BH25" s="499">
        <v>0</v>
      </c>
      <c r="BI25" s="752"/>
      <c r="BJ25" s="753">
        <v>0</v>
      </c>
      <c r="BK25" s="751">
        <v>1</v>
      </c>
      <c r="BL25" s="499">
        <v>7.4107010523195491</v>
      </c>
      <c r="BM25" s="534"/>
      <c r="BN25" s="499">
        <v>0</v>
      </c>
      <c r="BO25" s="752">
        <v>1</v>
      </c>
      <c r="BP25" s="753">
        <v>3.6903092479149753</v>
      </c>
      <c r="BQ25" s="751">
        <v>1</v>
      </c>
      <c r="BR25" s="499">
        <v>6.2546910182636974</v>
      </c>
      <c r="BS25" s="534"/>
      <c r="BT25" s="499">
        <v>0</v>
      </c>
      <c r="BU25" s="752">
        <v>1</v>
      </c>
      <c r="BV25" s="753">
        <v>3.0560479188313674</v>
      </c>
    </row>
    <row r="26" spans="1:74" s="532" customFormat="1">
      <c r="A26" s="1085" t="s">
        <v>462</v>
      </c>
      <c r="B26" s="774"/>
      <c r="C26" s="751">
        <v>0</v>
      </c>
      <c r="D26" s="499">
        <v>0</v>
      </c>
      <c r="E26" s="534">
        <v>0</v>
      </c>
      <c r="F26" s="499">
        <v>0</v>
      </c>
      <c r="G26" s="752"/>
      <c r="H26" s="753">
        <v>0</v>
      </c>
      <c r="I26" s="534"/>
      <c r="J26" s="499"/>
      <c r="K26" s="534"/>
      <c r="L26" s="499"/>
      <c r="M26" s="752"/>
      <c r="N26" s="753"/>
      <c r="O26" s="751"/>
      <c r="P26" s="499"/>
      <c r="Q26" s="534"/>
      <c r="R26" s="499"/>
      <c r="S26" s="752"/>
      <c r="T26" s="753"/>
      <c r="U26" s="751"/>
      <c r="V26" s="499"/>
      <c r="W26" s="534"/>
      <c r="X26" s="499"/>
      <c r="Y26" s="752"/>
      <c r="Z26" s="759"/>
      <c r="AA26" s="751"/>
      <c r="AB26" s="499"/>
      <c r="AC26" s="534"/>
      <c r="AD26" s="499"/>
      <c r="AE26" s="752"/>
      <c r="AF26" s="753"/>
      <c r="AG26" s="751"/>
      <c r="AH26" s="499"/>
      <c r="AI26" s="534"/>
      <c r="AJ26" s="499"/>
      <c r="AK26" s="752"/>
      <c r="AL26" s="753"/>
      <c r="AM26" s="751"/>
      <c r="AN26" s="499"/>
      <c r="AO26" s="534"/>
      <c r="AP26" s="499"/>
      <c r="AQ26" s="752"/>
      <c r="AR26" s="753"/>
      <c r="AS26" s="751"/>
      <c r="AT26" s="499"/>
      <c r="AU26" s="534"/>
      <c r="AV26" s="499"/>
      <c r="AW26" s="752"/>
      <c r="AX26" s="753"/>
      <c r="AY26" s="751"/>
      <c r="AZ26" s="499"/>
      <c r="BA26" s="534"/>
      <c r="BB26" s="499"/>
      <c r="BC26" s="752"/>
      <c r="BD26" s="753"/>
      <c r="BE26" s="751"/>
      <c r="BF26" s="499"/>
      <c r="BG26" s="534"/>
      <c r="BH26" s="499"/>
      <c r="BI26" s="752"/>
      <c r="BJ26" s="753"/>
      <c r="BK26" s="751"/>
      <c r="BL26" s="499"/>
      <c r="BM26" s="534"/>
      <c r="BN26" s="499"/>
      <c r="BO26" s="752"/>
      <c r="BP26" s="753"/>
      <c r="BQ26" s="751"/>
      <c r="BR26" s="499"/>
      <c r="BS26" s="534"/>
      <c r="BT26" s="499"/>
      <c r="BU26" s="752"/>
      <c r="BV26" s="753"/>
    </row>
    <row r="27" spans="1:74" s="532" customFormat="1">
      <c r="A27" s="1084" t="s">
        <v>303</v>
      </c>
      <c r="B27" s="790"/>
      <c r="C27" s="782">
        <v>299</v>
      </c>
      <c r="D27" s="783">
        <v>81.567403592239373</v>
      </c>
      <c r="E27" s="784">
        <v>239</v>
      </c>
      <c r="F27" s="783">
        <v>64.548189679851788</v>
      </c>
      <c r="G27" s="785">
        <v>538</v>
      </c>
      <c r="H27" s="786">
        <v>73.015088880263392</v>
      </c>
      <c r="I27" s="784">
        <v>99</v>
      </c>
      <c r="J27" s="783">
        <v>79.846436751943727</v>
      </c>
      <c r="K27" s="784">
        <v>75</v>
      </c>
      <c r="L27" s="783">
        <v>63.661287995178718</v>
      </c>
      <c r="M27" s="785">
        <v>174</v>
      </c>
      <c r="N27" s="786">
        <v>71.960595370535032</v>
      </c>
      <c r="O27" s="782">
        <v>25</v>
      </c>
      <c r="P27" s="783">
        <v>75.292133477894239</v>
      </c>
      <c r="Q27" s="784">
        <v>15</v>
      </c>
      <c r="R27" s="783">
        <v>43.523676880222837</v>
      </c>
      <c r="S27" s="785">
        <v>40</v>
      </c>
      <c r="T27" s="786">
        <v>59.112135721463616</v>
      </c>
      <c r="U27" s="782">
        <v>37</v>
      </c>
      <c r="V27" s="783">
        <v>91.270134931794075</v>
      </c>
      <c r="W27" s="784">
        <v>24</v>
      </c>
      <c r="X27" s="783">
        <v>57.821572264919169</v>
      </c>
      <c r="Y27" s="785">
        <v>61</v>
      </c>
      <c r="Z27" s="789">
        <v>74.348536187017046</v>
      </c>
      <c r="AA27" s="782">
        <v>43</v>
      </c>
      <c r="AB27" s="783">
        <v>98.337411667848244</v>
      </c>
      <c r="AC27" s="784">
        <v>28</v>
      </c>
      <c r="AD27" s="783">
        <v>61.863414418594374</v>
      </c>
      <c r="AE27" s="785">
        <v>71</v>
      </c>
      <c r="AF27" s="786">
        <v>79.786038566997803</v>
      </c>
      <c r="AG27" s="782">
        <v>18</v>
      </c>
      <c r="AH27" s="783">
        <v>77.296345600549657</v>
      </c>
      <c r="AI27" s="784">
        <v>16</v>
      </c>
      <c r="AJ27" s="783">
        <v>63.492063492063494</v>
      </c>
      <c r="AK27" s="785">
        <v>34</v>
      </c>
      <c r="AL27" s="786">
        <v>70.121888341204851</v>
      </c>
      <c r="AM27" s="782">
        <v>34</v>
      </c>
      <c r="AN27" s="783">
        <v>97.337532207271693</v>
      </c>
      <c r="AO27" s="784">
        <v>32</v>
      </c>
      <c r="AP27" s="783">
        <v>84.635933243407649</v>
      </c>
      <c r="AQ27" s="785">
        <v>66</v>
      </c>
      <c r="AR27" s="786">
        <v>90.735368921761378</v>
      </c>
      <c r="AS27" s="782">
        <v>9</v>
      </c>
      <c r="AT27" s="783">
        <v>61.47540983606558</v>
      </c>
      <c r="AU27" s="784">
        <v>10</v>
      </c>
      <c r="AV27" s="783">
        <v>66.853857467575878</v>
      </c>
      <c r="AW27" s="785">
        <v>19</v>
      </c>
      <c r="AX27" s="786">
        <v>64.193526589634445</v>
      </c>
      <c r="AY27" s="782">
        <v>8</v>
      </c>
      <c r="AZ27" s="783">
        <v>75.450344242195612</v>
      </c>
      <c r="BA27" s="784">
        <v>10</v>
      </c>
      <c r="BB27" s="783">
        <v>93.109869646182489</v>
      </c>
      <c r="BC27" s="785">
        <v>18</v>
      </c>
      <c r="BD27" s="786">
        <v>84.336784894344746</v>
      </c>
      <c r="BE27" s="782">
        <v>3</v>
      </c>
      <c r="BF27" s="783">
        <v>24.65483234714004</v>
      </c>
      <c r="BG27" s="784">
        <v>6</v>
      </c>
      <c r="BH27" s="783">
        <v>49.269173920183938</v>
      </c>
      <c r="BI27" s="785">
        <v>9</v>
      </c>
      <c r="BJ27" s="786">
        <v>36.967058243653987</v>
      </c>
      <c r="BK27" s="782">
        <v>11</v>
      </c>
      <c r="BL27" s="783">
        <v>81.517711575515037</v>
      </c>
      <c r="BM27" s="784">
        <v>10</v>
      </c>
      <c r="BN27" s="783">
        <v>73.507791825933552</v>
      </c>
      <c r="BO27" s="785">
        <v>21</v>
      </c>
      <c r="BP27" s="786">
        <v>77.496494206214479</v>
      </c>
      <c r="BQ27" s="782">
        <v>12</v>
      </c>
      <c r="BR27" s="783">
        <v>75.056292219164376</v>
      </c>
      <c r="BS27" s="784">
        <v>13</v>
      </c>
      <c r="BT27" s="783">
        <v>77.686147962232582</v>
      </c>
      <c r="BU27" s="785">
        <v>25</v>
      </c>
      <c r="BV27" s="786">
        <v>76.401197970784182</v>
      </c>
    </row>
    <row r="28" spans="1:74" s="532" customFormat="1">
      <c r="A28" s="550" t="s">
        <v>437</v>
      </c>
      <c r="B28" s="775"/>
      <c r="C28" s="751">
        <v>195</v>
      </c>
      <c r="D28" s="499">
        <v>53.196132777547412</v>
      </c>
      <c r="E28" s="534">
        <v>190</v>
      </c>
      <c r="F28" s="499">
        <v>51.314460414944932</v>
      </c>
      <c r="G28" s="752">
        <v>385</v>
      </c>
      <c r="H28" s="753">
        <v>52.250574756322315</v>
      </c>
      <c r="I28" s="534">
        <v>62</v>
      </c>
      <c r="J28" s="499">
        <v>50.004839177984969</v>
      </c>
      <c r="K28" s="534">
        <v>58</v>
      </c>
      <c r="L28" s="499">
        <v>49.231396049604875</v>
      </c>
      <c r="M28" s="752">
        <v>120</v>
      </c>
      <c r="N28" s="753">
        <v>49.627996807265539</v>
      </c>
      <c r="O28" s="751">
        <v>18</v>
      </c>
      <c r="P28" s="499">
        <v>54.210336104083844</v>
      </c>
      <c r="Q28" s="534">
        <v>12</v>
      </c>
      <c r="R28" s="499">
        <v>34.818941504178277</v>
      </c>
      <c r="S28" s="752">
        <v>30</v>
      </c>
      <c r="T28" s="753">
        <v>44.334101791097709</v>
      </c>
      <c r="U28" s="751">
        <v>30</v>
      </c>
      <c r="V28" s="499">
        <v>74.002812106860063</v>
      </c>
      <c r="W28" s="534">
        <v>22</v>
      </c>
      <c r="X28" s="499">
        <v>53.003107909509239</v>
      </c>
      <c r="Y28" s="752">
        <v>52</v>
      </c>
      <c r="Z28" s="759">
        <v>63.379080028276817</v>
      </c>
      <c r="AA28" s="751">
        <v>24</v>
      </c>
      <c r="AB28" s="499">
        <v>54.885997209961808</v>
      </c>
      <c r="AC28" s="534">
        <v>21</v>
      </c>
      <c r="AD28" s="499">
        <v>46.39756081394578</v>
      </c>
      <c r="AE28" s="752">
        <v>45</v>
      </c>
      <c r="AF28" s="753">
        <v>50.568615993167619</v>
      </c>
      <c r="AG28" s="751">
        <v>12</v>
      </c>
      <c r="AH28" s="499">
        <v>51.530897067033116</v>
      </c>
      <c r="AI28" s="534">
        <v>13</v>
      </c>
      <c r="AJ28" s="499">
        <v>51.587301587301596</v>
      </c>
      <c r="AK28" s="752">
        <v>25</v>
      </c>
      <c r="AL28" s="753">
        <v>51.560212015591809</v>
      </c>
      <c r="AM28" s="751">
        <v>22</v>
      </c>
      <c r="AN28" s="499">
        <v>62.983109075293441</v>
      </c>
      <c r="AO28" s="534">
        <v>24</v>
      </c>
      <c r="AP28" s="499">
        <v>63.476949932555748</v>
      </c>
      <c r="AQ28" s="752">
        <v>46</v>
      </c>
      <c r="AR28" s="753">
        <v>63.239802581833679</v>
      </c>
      <c r="AS28" s="751">
        <v>5</v>
      </c>
      <c r="AT28" s="499">
        <v>34.153005464480877</v>
      </c>
      <c r="AU28" s="534">
        <v>7</v>
      </c>
      <c r="AV28" s="499">
        <v>46.797700227303118</v>
      </c>
      <c r="AW28" s="752">
        <v>12</v>
      </c>
      <c r="AX28" s="753">
        <v>40.543279951348062</v>
      </c>
      <c r="AY28" s="751">
        <v>4</v>
      </c>
      <c r="AZ28" s="499">
        <v>37.725172121097806</v>
      </c>
      <c r="BA28" s="534">
        <v>9</v>
      </c>
      <c r="BB28" s="499">
        <v>83.798882681564251</v>
      </c>
      <c r="BC28" s="752">
        <v>13</v>
      </c>
      <c r="BD28" s="753">
        <v>60.90990020147121</v>
      </c>
      <c r="BE28" s="751">
        <v>2</v>
      </c>
      <c r="BF28" s="499">
        <v>16.436554898093359</v>
      </c>
      <c r="BG28" s="534">
        <v>5</v>
      </c>
      <c r="BH28" s="499">
        <v>41.057644933486614</v>
      </c>
      <c r="BI28" s="752">
        <v>7</v>
      </c>
      <c r="BJ28" s="753">
        <v>28.75215641173088</v>
      </c>
      <c r="BK28" s="751">
        <v>6</v>
      </c>
      <c r="BL28" s="499">
        <v>44.464206313917295</v>
      </c>
      <c r="BM28" s="534">
        <v>9</v>
      </c>
      <c r="BN28" s="499">
        <v>66.157012643340195</v>
      </c>
      <c r="BO28" s="752">
        <v>15</v>
      </c>
      <c r="BP28" s="753">
        <v>55.35463871872463</v>
      </c>
      <c r="BQ28" s="751">
        <v>10</v>
      </c>
      <c r="BR28" s="499">
        <v>62.546910182636971</v>
      </c>
      <c r="BS28" s="534">
        <v>10</v>
      </c>
      <c r="BT28" s="499">
        <v>59.758575355563522</v>
      </c>
      <c r="BU28" s="752">
        <v>20</v>
      </c>
      <c r="BV28" s="753">
        <v>61.120958376627343</v>
      </c>
    </row>
    <row r="29" spans="1:74" s="532" customFormat="1" ht="39" customHeight="1">
      <c r="A29" s="550" t="s">
        <v>438</v>
      </c>
      <c r="B29" s="769"/>
      <c r="C29" s="751">
        <v>8</v>
      </c>
      <c r="D29" s="499">
        <v>2.1824054472839967</v>
      </c>
      <c r="E29" s="534">
        <v>10</v>
      </c>
      <c r="F29" s="499">
        <v>2.7007610744707859</v>
      </c>
      <c r="G29" s="752">
        <v>18</v>
      </c>
      <c r="H29" s="753">
        <v>2.4428840145813036</v>
      </c>
      <c r="I29" s="534">
        <v>2</v>
      </c>
      <c r="J29" s="499">
        <v>1.6130593283220958</v>
      </c>
      <c r="K29" s="534">
        <v>6</v>
      </c>
      <c r="L29" s="499">
        <v>5.0929030396142974</v>
      </c>
      <c r="M29" s="752">
        <v>8</v>
      </c>
      <c r="N29" s="753">
        <v>3.3085331204843693</v>
      </c>
      <c r="O29" s="751"/>
      <c r="P29" s="499">
        <v>0</v>
      </c>
      <c r="Q29" s="534"/>
      <c r="R29" s="499">
        <v>0</v>
      </c>
      <c r="S29" s="752"/>
      <c r="T29" s="753">
        <v>0</v>
      </c>
      <c r="U29" s="751"/>
      <c r="V29" s="499">
        <v>0</v>
      </c>
      <c r="W29" s="534"/>
      <c r="X29" s="499">
        <v>0</v>
      </c>
      <c r="Y29" s="752"/>
      <c r="Z29" s="759">
        <v>0</v>
      </c>
      <c r="AA29" s="751">
        <v>1</v>
      </c>
      <c r="AB29" s="499">
        <v>2.2869165504150755</v>
      </c>
      <c r="AC29" s="534">
        <v>1</v>
      </c>
      <c r="AD29" s="499">
        <v>2.2094076578069419</v>
      </c>
      <c r="AE29" s="752">
        <v>2</v>
      </c>
      <c r="AF29" s="753">
        <v>2.2474940441407827</v>
      </c>
      <c r="AG29" s="751">
        <v>1</v>
      </c>
      <c r="AH29" s="499">
        <v>4.2942414222527594</v>
      </c>
      <c r="AI29" s="534">
        <v>1</v>
      </c>
      <c r="AJ29" s="499">
        <v>3.9682539682539684</v>
      </c>
      <c r="AK29" s="752">
        <v>2</v>
      </c>
      <c r="AL29" s="753">
        <v>4.1248169612473449</v>
      </c>
      <c r="AM29" s="751">
        <v>1</v>
      </c>
      <c r="AN29" s="499">
        <v>2.8628685943315202</v>
      </c>
      <c r="AO29" s="534">
        <v>1</v>
      </c>
      <c r="AP29" s="499">
        <v>2.644872913856489</v>
      </c>
      <c r="AQ29" s="752">
        <v>2</v>
      </c>
      <c r="AR29" s="753">
        <v>2.7495566339927686</v>
      </c>
      <c r="AS29" s="751">
        <v>1</v>
      </c>
      <c r="AT29" s="499">
        <v>6.8306010928961749</v>
      </c>
      <c r="AU29" s="534"/>
      <c r="AV29" s="499">
        <v>0</v>
      </c>
      <c r="AW29" s="752">
        <v>1</v>
      </c>
      <c r="AX29" s="753">
        <v>3.3786066626123383</v>
      </c>
      <c r="AY29" s="751"/>
      <c r="AZ29" s="499">
        <v>0</v>
      </c>
      <c r="BA29" s="534"/>
      <c r="BB29" s="499">
        <v>0</v>
      </c>
      <c r="BC29" s="752"/>
      <c r="BD29" s="753">
        <v>0</v>
      </c>
      <c r="BE29" s="751"/>
      <c r="BF29" s="499">
        <v>0</v>
      </c>
      <c r="BG29" s="534"/>
      <c r="BH29" s="499">
        <v>0</v>
      </c>
      <c r="BI29" s="752"/>
      <c r="BJ29" s="753">
        <v>0</v>
      </c>
      <c r="BK29" s="751">
        <v>2</v>
      </c>
      <c r="BL29" s="499">
        <v>14.821402104639098</v>
      </c>
      <c r="BM29" s="534"/>
      <c r="BN29" s="499">
        <v>0</v>
      </c>
      <c r="BO29" s="752">
        <v>2</v>
      </c>
      <c r="BP29" s="753">
        <v>7.3806184958299506</v>
      </c>
      <c r="BQ29" s="751"/>
      <c r="BR29" s="499">
        <v>0</v>
      </c>
      <c r="BS29" s="534">
        <v>1</v>
      </c>
      <c r="BT29" s="499">
        <v>5.9758575355563526</v>
      </c>
      <c r="BU29" s="752">
        <v>1</v>
      </c>
      <c r="BV29" s="753">
        <v>3.0560479188313674</v>
      </c>
    </row>
    <row r="30" spans="1:74" s="532" customFormat="1">
      <c r="A30" s="550" t="s">
        <v>439</v>
      </c>
      <c r="B30" s="769"/>
      <c r="C30" s="751">
        <v>56</v>
      </c>
      <c r="D30" s="499">
        <v>15.276838130987976</v>
      </c>
      <c r="E30" s="534">
        <v>12</v>
      </c>
      <c r="F30" s="499">
        <v>3.2409132893649426</v>
      </c>
      <c r="G30" s="752">
        <v>68</v>
      </c>
      <c r="H30" s="753">
        <v>9.2286729439738124</v>
      </c>
      <c r="I30" s="534">
        <v>19</v>
      </c>
      <c r="J30" s="499">
        <v>15.324063619059908</v>
      </c>
      <c r="K30" s="534">
        <v>4</v>
      </c>
      <c r="L30" s="499">
        <v>3.3952686930761984</v>
      </c>
      <c r="M30" s="752">
        <v>23</v>
      </c>
      <c r="N30" s="753">
        <v>9.5120327213925613</v>
      </c>
      <c r="O30" s="751">
        <v>5</v>
      </c>
      <c r="P30" s="499">
        <v>15.058426695578847</v>
      </c>
      <c r="Q30" s="534">
        <v>1</v>
      </c>
      <c r="R30" s="499">
        <v>2.9015784586815228</v>
      </c>
      <c r="S30" s="752">
        <v>6</v>
      </c>
      <c r="T30" s="753">
        <v>8.8668203582195417</v>
      </c>
      <c r="U30" s="751">
        <v>4</v>
      </c>
      <c r="V30" s="499">
        <v>9.8670416142480075</v>
      </c>
      <c r="W30" s="534"/>
      <c r="X30" s="499">
        <v>0</v>
      </c>
      <c r="Y30" s="752">
        <v>4</v>
      </c>
      <c r="Z30" s="759">
        <v>4.875313848328986</v>
      </c>
      <c r="AA30" s="751">
        <v>9</v>
      </c>
      <c r="AB30" s="499">
        <v>20.582248953735679</v>
      </c>
      <c r="AC30" s="534">
        <v>2</v>
      </c>
      <c r="AD30" s="499">
        <v>4.4188153156138839</v>
      </c>
      <c r="AE30" s="752">
        <v>11</v>
      </c>
      <c r="AF30" s="753">
        <v>12.361217242774305</v>
      </c>
      <c r="AG30" s="751">
        <v>2</v>
      </c>
      <c r="AH30" s="499">
        <v>8.5884828445055188</v>
      </c>
      <c r="AI30" s="534">
        <v>1</v>
      </c>
      <c r="AJ30" s="499">
        <v>3.9682539682539684</v>
      </c>
      <c r="AK30" s="752">
        <v>3</v>
      </c>
      <c r="AL30" s="753">
        <v>6.1872254418710169</v>
      </c>
      <c r="AM30" s="751">
        <v>10</v>
      </c>
      <c r="AN30" s="499">
        <v>28.628685943315201</v>
      </c>
      <c r="AO30" s="534"/>
      <c r="AP30" s="499">
        <v>0</v>
      </c>
      <c r="AQ30" s="752">
        <v>10</v>
      </c>
      <c r="AR30" s="753">
        <v>13.747783169963844</v>
      </c>
      <c r="AS30" s="751">
        <v>2</v>
      </c>
      <c r="AT30" s="499">
        <v>13.66120218579235</v>
      </c>
      <c r="AU30" s="534">
        <v>1</v>
      </c>
      <c r="AV30" s="499">
        <v>6.6853857467575883</v>
      </c>
      <c r="AW30" s="752">
        <v>3</v>
      </c>
      <c r="AX30" s="753">
        <v>10.135819987837015</v>
      </c>
      <c r="AY30" s="751"/>
      <c r="AZ30" s="499">
        <v>0</v>
      </c>
      <c r="BA30" s="534"/>
      <c r="BB30" s="499">
        <v>0</v>
      </c>
      <c r="BC30" s="752"/>
      <c r="BD30" s="753">
        <v>0</v>
      </c>
      <c r="BE30" s="751"/>
      <c r="BF30" s="499">
        <v>0</v>
      </c>
      <c r="BG30" s="534">
        <v>1</v>
      </c>
      <c r="BH30" s="499">
        <v>8.2115289866973242</v>
      </c>
      <c r="BI30" s="752">
        <v>1</v>
      </c>
      <c r="BJ30" s="753">
        <v>4.1074509159615546</v>
      </c>
      <c r="BK30" s="751">
        <v>3</v>
      </c>
      <c r="BL30" s="499">
        <v>22.232103156958647</v>
      </c>
      <c r="BM30" s="534"/>
      <c r="BN30" s="499">
        <v>0</v>
      </c>
      <c r="BO30" s="752">
        <v>3</v>
      </c>
      <c r="BP30" s="753">
        <v>11.070927743744926</v>
      </c>
      <c r="BQ30" s="751">
        <v>2</v>
      </c>
      <c r="BR30" s="499">
        <v>12.509382036527395</v>
      </c>
      <c r="BS30" s="534">
        <v>2</v>
      </c>
      <c r="BT30" s="499">
        <v>11.951715071112705</v>
      </c>
      <c r="BU30" s="752">
        <v>4</v>
      </c>
      <c r="BV30" s="753">
        <v>12.22419167532547</v>
      </c>
    </row>
    <row r="31" spans="1:74" s="532" customFormat="1">
      <c r="A31" s="550" t="s">
        <v>440</v>
      </c>
      <c r="B31" s="769"/>
      <c r="C31" s="751">
        <v>4</v>
      </c>
      <c r="D31" s="499">
        <v>1.0912027236419983</v>
      </c>
      <c r="E31" s="534">
        <v>1</v>
      </c>
      <c r="F31" s="499">
        <v>0.27007610744707861</v>
      </c>
      <c r="G31" s="752">
        <v>5</v>
      </c>
      <c r="H31" s="753">
        <v>0.67857889293925089</v>
      </c>
      <c r="I31" s="534">
        <v>1</v>
      </c>
      <c r="J31" s="499">
        <v>0.80652966416104788</v>
      </c>
      <c r="K31" s="534"/>
      <c r="L31" s="499">
        <v>0</v>
      </c>
      <c r="M31" s="752">
        <v>1</v>
      </c>
      <c r="N31" s="753">
        <v>0.41356664006054616</v>
      </c>
      <c r="O31" s="751"/>
      <c r="P31" s="499">
        <v>0</v>
      </c>
      <c r="Q31" s="534"/>
      <c r="R31" s="499">
        <v>0</v>
      </c>
      <c r="S31" s="752"/>
      <c r="T31" s="753">
        <v>0</v>
      </c>
      <c r="U31" s="751">
        <v>2</v>
      </c>
      <c r="V31" s="499">
        <v>4.9335208071240038</v>
      </c>
      <c r="W31" s="534">
        <v>1</v>
      </c>
      <c r="X31" s="499">
        <v>2.4092321777049657</v>
      </c>
      <c r="Y31" s="752">
        <v>3</v>
      </c>
      <c r="Z31" s="759">
        <v>3.6564853862467395</v>
      </c>
      <c r="AA31" s="751">
        <v>1</v>
      </c>
      <c r="AB31" s="499">
        <v>2.2869165504150755</v>
      </c>
      <c r="AC31" s="534"/>
      <c r="AD31" s="499">
        <v>0</v>
      </c>
      <c r="AE31" s="752">
        <v>1</v>
      </c>
      <c r="AF31" s="753">
        <v>1.1237470220703913</v>
      </c>
      <c r="AG31" s="751"/>
      <c r="AH31" s="499">
        <v>0</v>
      </c>
      <c r="AI31" s="534"/>
      <c r="AJ31" s="499">
        <v>0</v>
      </c>
      <c r="AK31" s="752"/>
      <c r="AL31" s="753">
        <v>0</v>
      </c>
      <c r="AM31" s="751"/>
      <c r="AN31" s="499">
        <v>0</v>
      </c>
      <c r="AO31" s="534"/>
      <c r="AP31" s="499">
        <v>0</v>
      </c>
      <c r="AQ31" s="752"/>
      <c r="AR31" s="753">
        <v>0</v>
      </c>
      <c r="AS31" s="751"/>
      <c r="AT31" s="499">
        <v>0</v>
      </c>
      <c r="AU31" s="534"/>
      <c r="AV31" s="499">
        <v>0</v>
      </c>
      <c r="AW31" s="752"/>
      <c r="AX31" s="753">
        <v>0</v>
      </c>
      <c r="AY31" s="751"/>
      <c r="AZ31" s="499">
        <v>0</v>
      </c>
      <c r="BA31" s="534"/>
      <c r="BB31" s="499">
        <v>0</v>
      </c>
      <c r="BC31" s="752"/>
      <c r="BD31" s="753">
        <v>0</v>
      </c>
      <c r="BE31" s="751"/>
      <c r="BF31" s="499">
        <v>0</v>
      </c>
      <c r="BG31" s="534"/>
      <c r="BH31" s="499">
        <v>0</v>
      </c>
      <c r="BI31" s="752"/>
      <c r="BJ31" s="753">
        <v>0</v>
      </c>
      <c r="BK31" s="751"/>
      <c r="BL31" s="499">
        <v>0</v>
      </c>
      <c r="BM31" s="534"/>
      <c r="BN31" s="499">
        <v>0</v>
      </c>
      <c r="BO31" s="752"/>
      <c r="BP31" s="753">
        <v>0</v>
      </c>
      <c r="BQ31" s="751"/>
      <c r="BR31" s="499">
        <v>0</v>
      </c>
      <c r="BS31" s="534"/>
      <c r="BT31" s="499">
        <v>0</v>
      </c>
      <c r="BU31" s="752"/>
      <c r="BV31" s="753">
        <v>0</v>
      </c>
    </row>
    <row r="32" spans="1:74" s="532" customFormat="1">
      <c r="A32" s="550" t="s">
        <v>441</v>
      </c>
      <c r="B32" s="769"/>
      <c r="C32" s="751">
        <v>17</v>
      </c>
      <c r="D32" s="499">
        <v>4.637611575478493</v>
      </c>
      <c r="E32" s="534">
        <v>9</v>
      </c>
      <c r="F32" s="499">
        <v>2.4306849670237072</v>
      </c>
      <c r="G32" s="752">
        <v>26</v>
      </c>
      <c r="H32" s="753">
        <v>3.5286102432841044</v>
      </c>
      <c r="I32" s="534">
        <v>9</v>
      </c>
      <c r="J32" s="499">
        <v>7.2587669774494303</v>
      </c>
      <c r="K32" s="534">
        <v>3</v>
      </c>
      <c r="L32" s="499">
        <v>2.5464515198071487</v>
      </c>
      <c r="M32" s="752">
        <v>12</v>
      </c>
      <c r="N32" s="753">
        <v>4.9627996807265538</v>
      </c>
      <c r="O32" s="751">
        <v>1</v>
      </c>
      <c r="P32" s="499">
        <v>3.0116853391157692</v>
      </c>
      <c r="Q32" s="534"/>
      <c r="R32" s="499">
        <v>0</v>
      </c>
      <c r="S32" s="752">
        <v>1</v>
      </c>
      <c r="T32" s="753">
        <v>1.4778033930365904</v>
      </c>
      <c r="U32" s="751"/>
      <c r="V32" s="499">
        <v>0</v>
      </c>
      <c r="W32" s="534">
        <v>1</v>
      </c>
      <c r="X32" s="499">
        <v>2.4092321777049657</v>
      </c>
      <c r="Y32" s="752">
        <v>1</v>
      </c>
      <c r="Z32" s="759">
        <v>1.2188284620822465</v>
      </c>
      <c r="AA32" s="751">
        <v>2</v>
      </c>
      <c r="AB32" s="499">
        <v>4.5738331008301509</v>
      </c>
      <c r="AC32" s="534">
        <v>2</v>
      </c>
      <c r="AD32" s="499">
        <v>4.4188153156138839</v>
      </c>
      <c r="AE32" s="752">
        <v>4</v>
      </c>
      <c r="AF32" s="753">
        <v>4.4949880882815654</v>
      </c>
      <c r="AG32" s="751">
        <v>2</v>
      </c>
      <c r="AH32" s="499">
        <v>8.5884828445055188</v>
      </c>
      <c r="AI32" s="534"/>
      <c r="AJ32" s="499">
        <v>0</v>
      </c>
      <c r="AK32" s="752">
        <v>2</v>
      </c>
      <c r="AL32" s="753">
        <v>4.1248169612473449</v>
      </c>
      <c r="AM32" s="751"/>
      <c r="AN32" s="499">
        <v>0</v>
      </c>
      <c r="AO32" s="534">
        <v>3</v>
      </c>
      <c r="AP32" s="499">
        <v>7.9346187415694684</v>
      </c>
      <c r="AQ32" s="752">
        <v>3</v>
      </c>
      <c r="AR32" s="753">
        <v>4.1243349509891534</v>
      </c>
      <c r="AS32" s="751">
        <v>1</v>
      </c>
      <c r="AT32" s="499">
        <v>6.8306010928961749</v>
      </c>
      <c r="AU32" s="534"/>
      <c r="AV32" s="499">
        <v>0</v>
      </c>
      <c r="AW32" s="752">
        <v>1</v>
      </c>
      <c r="AX32" s="753">
        <v>3.3786066626123383</v>
      </c>
      <c r="AY32" s="751">
        <v>1</v>
      </c>
      <c r="AZ32" s="499">
        <v>9.4312930302744515</v>
      </c>
      <c r="BA32" s="534"/>
      <c r="BB32" s="499">
        <v>0</v>
      </c>
      <c r="BC32" s="752">
        <v>1</v>
      </c>
      <c r="BD32" s="753">
        <v>4.6853769385747084</v>
      </c>
      <c r="BE32" s="751">
        <v>1</v>
      </c>
      <c r="BF32" s="499">
        <v>8.2182774490466795</v>
      </c>
      <c r="BG32" s="534"/>
      <c r="BH32" s="499">
        <v>0</v>
      </c>
      <c r="BI32" s="752">
        <v>1</v>
      </c>
      <c r="BJ32" s="753">
        <v>4.1074509159615546</v>
      </c>
      <c r="BK32" s="751"/>
      <c r="BL32" s="499">
        <v>0</v>
      </c>
      <c r="BM32" s="534"/>
      <c r="BN32" s="499">
        <v>0</v>
      </c>
      <c r="BO32" s="752"/>
      <c r="BP32" s="753">
        <v>0</v>
      </c>
      <c r="BQ32" s="751"/>
      <c r="BR32" s="499">
        <v>0</v>
      </c>
      <c r="BS32" s="534"/>
      <c r="BT32" s="499">
        <v>0</v>
      </c>
      <c r="BU32" s="752"/>
      <c r="BV32" s="753">
        <v>0</v>
      </c>
    </row>
    <row r="33" spans="1:74" s="532" customFormat="1">
      <c r="A33" s="550" t="s">
        <v>442</v>
      </c>
      <c r="B33" s="769"/>
      <c r="C33" s="751">
        <v>19</v>
      </c>
      <c r="D33" s="499">
        <v>5.1832129372994915</v>
      </c>
      <c r="E33" s="534">
        <v>17</v>
      </c>
      <c r="F33" s="499">
        <v>4.591293826600336</v>
      </c>
      <c r="G33" s="752">
        <v>36</v>
      </c>
      <c r="H33" s="753">
        <v>4.8857680291626071</v>
      </c>
      <c r="I33" s="534">
        <v>6</v>
      </c>
      <c r="J33" s="499">
        <v>4.8391779849662875</v>
      </c>
      <c r="K33" s="534">
        <v>4</v>
      </c>
      <c r="L33" s="499">
        <v>3.3952686930761984</v>
      </c>
      <c r="M33" s="752">
        <v>10</v>
      </c>
      <c r="N33" s="753">
        <v>4.1356664006054613</v>
      </c>
      <c r="O33" s="751">
        <v>1</v>
      </c>
      <c r="P33" s="499">
        <v>3.0116853391157692</v>
      </c>
      <c r="Q33" s="534">
        <v>2</v>
      </c>
      <c r="R33" s="499">
        <v>5.8031569173630455</v>
      </c>
      <c r="S33" s="752">
        <v>3</v>
      </c>
      <c r="T33" s="753">
        <v>4.4334101791097709</v>
      </c>
      <c r="U33" s="751">
        <v>1</v>
      </c>
      <c r="V33" s="499">
        <v>2.4667604035620019</v>
      </c>
      <c r="W33" s="534"/>
      <c r="X33" s="499">
        <v>0</v>
      </c>
      <c r="Y33" s="752">
        <v>1</v>
      </c>
      <c r="Z33" s="759">
        <v>1.2188284620822465</v>
      </c>
      <c r="AA33" s="751">
        <v>6</v>
      </c>
      <c r="AB33" s="499">
        <v>13.721499302490452</v>
      </c>
      <c r="AC33" s="534">
        <v>2</v>
      </c>
      <c r="AD33" s="499">
        <v>4.4188153156138839</v>
      </c>
      <c r="AE33" s="752">
        <v>8</v>
      </c>
      <c r="AF33" s="753">
        <v>8.9899761765631307</v>
      </c>
      <c r="AG33" s="751">
        <v>1</v>
      </c>
      <c r="AH33" s="499">
        <v>4.2942414222527594</v>
      </c>
      <c r="AI33" s="534">
        <v>1</v>
      </c>
      <c r="AJ33" s="499">
        <v>3.9682539682539684</v>
      </c>
      <c r="AK33" s="752">
        <v>2</v>
      </c>
      <c r="AL33" s="753">
        <v>4.1248169612473449</v>
      </c>
      <c r="AM33" s="751">
        <v>1</v>
      </c>
      <c r="AN33" s="499">
        <v>2.8628685943315202</v>
      </c>
      <c r="AO33" s="534">
        <v>4</v>
      </c>
      <c r="AP33" s="499">
        <v>10.579491655425956</v>
      </c>
      <c r="AQ33" s="752">
        <v>5</v>
      </c>
      <c r="AR33" s="753">
        <v>6.873891584981922</v>
      </c>
      <c r="AS33" s="751"/>
      <c r="AT33" s="499">
        <v>0</v>
      </c>
      <c r="AU33" s="534">
        <v>2</v>
      </c>
      <c r="AV33" s="499">
        <v>13.370771493515177</v>
      </c>
      <c r="AW33" s="752">
        <v>2</v>
      </c>
      <c r="AX33" s="753">
        <v>6.7572133252246767</v>
      </c>
      <c r="AY33" s="751">
        <v>3</v>
      </c>
      <c r="AZ33" s="499">
        <v>28.293879090823353</v>
      </c>
      <c r="BA33" s="534">
        <v>1</v>
      </c>
      <c r="BB33" s="499">
        <v>9.3109869646182499</v>
      </c>
      <c r="BC33" s="752">
        <v>4</v>
      </c>
      <c r="BD33" s="753">
        <v>18.741507754298834</v>
      </c>
      <c r="BE33" s="751"/>
      <c r="BF33" s="499">
        <v>0</v>
      </c>
      <c r="BG33" s="534"/>
      <c r="BH33" s="499">
        <v>0</v>
      </c>
      <c r="BI33" s="752"/>
      <c r="BJ33" s="753">
        <v>0</v>
      </c>
      <c r="BK33" s="751"/>
      <c r="BL33" s="499">
        <v>0</v>
      </c>
      <c r="BM33" s="534">
        <v>1</v>
      </c>
      <c r="BN33" s="499">
        <v>7.3507791825933539</v>
      </c>
      <c r="BO33" s="752">
        <v>1</v>
      </c>
      <c r="BP33" s="753">
        <v>3.6903092479149753</v>
      </c>
      <c r="BQ33" s="751"/>
      <c r="BR33" s="499">
        <v>0</v>
      </c>
      <c r="BS33" s="534"/>
      <c r="BT33" s="499">
        <v>0</v>
      </c>
      <c r="BU33" s="752"/>
      <c r="BV33" s="753">
        <v>0</v>
      </c>
    </row>
    <row r="34" spans="1:74" s="532" customFormat="1">
      <c r="A34" s="1084" t="s">
        <v>304</v>
      </c>
      <c r="B34" s="781"/>
      <c r="C34" s="782">
        <v>376</v>
      </c>
      <c r="D34" s="783">
        <v>102.57305602234784</v>
      </c>
      <c r="E34" s="784">
        <v>86</v>
      </c>
      <c r="F34" s="783">
        <v>23.226545240448761</v>
      </c>
      <c r="G34" s="785">
        <v>462</v>
      </c>
      <c r="H34" s="786">
        <v>62.700689707586783</v>
      </c>
      <c r="I34" s="784">
        <v>110</v>
      </c>
      <c r="J34" s="783">
        <v>88.718263057715262</v>
      </c>
      <c r="K34" s="784">
        <v>28</v>
      </c>
      <c r="L34" s="783">
        <v>23.766880851533386</v>
      </c>
      <c r="M34" s="785">
        <v>138</v>
      </c>
      <c r="N34" s="786">
        <v>57.072196328355368</v>
      </c>
      <c r="O34" s="782">
        <v>42</v>
      </c>
      <c r="P34" s="783">
        <v>126.49078424286229</v>
      </c>
      <c r="Q34" s="784">
        <v>2</v>
      </c>
      <c r="R34" s="783">
        <v>5.8031569173630455</v>
      </c>
      <c r="S34" s="785">
        <v>44</v>
      </c>
      <c r="T34" s="786">
        <v>65.023349293609982</v>
      </c>
      <c r="U34" s="782">
        <v>42</v>
      </c>
      <c r="V34" s="783">
        <v>103.60393694960409</v>
      </c>
      <c r="W34" s="784">
        <v>14</v>
      </c>
      <c r="X34" s="783">
        <v>33.729250487869514</v>
      </c>
      <c r="Y34" s="785">
        <v>56</v>
      </c>
      <c r="Z34" s="786">
        <v>68.254393876605803</v>
      </c>
      <c r="AA34" s="782">
        <v>55</v>
      </c>
      <c r="AB34" s="783">
        <v>125.78041027282916</v>
      </c>
      <c r="AC34" s="784">
        <v>10</v>
      </c>
      <c r="AD34" s="783">
        <v>22.094076578069419</v>
      </c>
      <c r="AE34" s="785">
        <v>65</v>
      </c>
      <c r="AF34" s="786">
        <v>73.04355643457545</v>
      </c>
      <c r="AG34" s="782">
        <v>27</v>
      </c>
      <c r="AH34" s="783">
        <v>115.94451840082449</v>
      </c>
      <c r="AI34" s="784">
        <v>11</v>
      </c>
      <c r="AJ34" s="783">
        <v>43.650793650793652</v>
      </c>
      <c r="AK34" s="785">
        <v>38</v>
      </c>
      <c r="AL34" s="786">
        <v>78.371522263699546</v>
      </c>
      <c r="AM34" s="782">
        <v>32</v>
      </c>
      <c r="AN34" s="783">
        <v>91.611795018608646</v>
      </c>
      <c r="AO34" s="784">
        <v>4</v>
      </c>
      <c r="AP34" s="783">
        <v>10.579491655425956</v>
      </c>
      <c r="AQ34" s="785">
        <v>36</v>
      </c>
      <c r="AR34" s="786">
        <v>49.492019411869833</v>
      </c>
      <c r="AS34" s="782">
        <v>14</v>
      </c>
      <c r="AT34" s="783">
        <v>95.62841530054645</v>
      </c>
      <c r="AU34" s="784">
        <v>1</v>
      </c>
      <c r="AV34" s="783">
        <v>6.6853857467575883</v>
      </c>
      <c r="AW34" s="785">
        <v>15</v>
      </c>
      <c r="AX34" s="786">
        <v>50.679099939185079</v>
      </c>
      <c r="AY34" s="782">
        <v>10</v>
      </c>
      <c r="AZ34" s="783">
        <v>94.312930302744505</v>
      </c>
      <c r="BA34" s="784">
        <v>4</v>
      </c>
      <c r="BB34" s="783">
        <v>37.243947858473</v>
      </c>
      <c r="BC34" s="785">
        <v>14</v>
      </c>
      <c r="BD34" s="786">
        <v>65.595277140045908</v>
      </c>
      <c r="BE34" s="782">
        <v>8</v>
      </c>
      <c r="BF34" s="783">
        <v>65.746219592373436</v>
      </c>
      <c r="BG34" s="784">
        <v>2</v>
      </c>
      <c r="BH34" s="783">
        <v>16.423057973394648</v>
      </c>
      <c r="BI34" s="785">
        <v>10</v>
      </c>
      <c r="BJ34" s="786">
        <v>41.074509159615545</v>
      </c>
      <c r="BK34" s="782">
        <v>21</v>
      </c>
      <c r="BL34" s="783">
        <v>155.62472209871052</v>
      </c>
      <c r="BM34" s="784">
        <v>8</v>
      </c>
      <c r="BN34" s="783">
        <v>58.806233460746832</v>
      </c>
      <c r="BO34" s="785">
        <v>29</v>
      </c>
      <c r="BP34" s="786">
        <v>107.01896818953428</v>
      </c>
      <c r="BQ34" s="782">
        <v>15</v>
      </c>
      <c r="BR34" s="783">
        <v>93.82036527395546</v>
      </c>
      <c r="BS34" s="784">
        <v>2</v>
      </c>
      <c r="BT34" s="783">
        <v>11.951715071112705</v>
      </c>
      <c r="BU34" s="785">
        <v>17</v>
      </c>
      <c r="BV34" s="786">
        <v>51.952814620133239</v>
      </c>
    </row>
    <row r="35" spans="1:74" s="532" customFormat="1">
      <c r="A35" s="550" t="s">
        <v>443</v>
      </c>
      <c r="B35" s="769"/>
      <c r="C35" s="751">
        <v>138</v>
      </c>
      <c r="D35" s="499">
        <v>37.646493965648936</v>
      </c>
      <c r="E35" s="534">
        <v>35</v>
      </c>
      <c r="F35" s="499">
        <v>9.4526637606477504</v>
      </c>
      <c r="G35" s="752">
        <v>173</v>
      </c>
      <c r="H35" s="753">
        <v>23.478829695698082</v>
      </c>
      <c r="I35" s="534">
        <v>47</v>
      </c>
      <c r="J35" s="499">
        <v>37.906894215569245</v>
      </c>
      <c r="K35" s="534">
        <v>9</v>
      </c>
      <c r="L35" s="499">
        <v>7.639354559421446</v>
      </c>
      <c r="M35" s="752">
        <v>56</v>
      </c>
      <c r="N35" s="753">
        <v>23.159731843390585</v>
      </c>
      <c r="O35" s="751">
        <v>18</v>
      </c>
      <c r="P35" s="499">
        <v>54.210336104083844</v>
      </c>
      <c r="Q35" s="534">
        <v>1</v>
      </c>
      <c r="R35" s="499">
        <v>2.9015784586815228</v>
      </c>
      <c r="S35" s="752">
        <v>19</v>
      </c>
      <c r="T35" s="753">
        <v>28.078264467695217</v>
      </c>
      <c r="U35" s="751">
        <v>13</v>
      </c>
      <c r="V35" s="499">
        <v>32.067885246306027</v>
      </c>
      <c r="W35" s="534">
        <v>5</v>
      </c>
      <c r="X35" s="499">
        <v>12.046160888524827</v>
      </c>
      <c r="Y35" s="752">
        <v>18</v>
      </c>
      <c r="Z35" s="753">
        <v>21.938912317480437</v>
      </c>
      <c r="AA35" s="751">
        <v>17</v>
      </c>
      <c r="AB35" s="499">
        <v>38.877581357056279</v>
      </c>
      <c r="AC35" s="534">
        <v>5</v>
      </c>
      <c r="AD35" s="499">
        <v>11.04703828903471</v>
      </c>
      <c r="AE35" s="752">
        <v>22</v>
      </c>
      <c r="AF35" s="753">
        <v>24.722434485548611</v>
      </c>
      <c r="AG35" s="751">
        <v>7</v>
      </c>
      <c r="AH35" s="499">
        <v>30.059689955769311</v>
      </c>
      <c r="AI35" s="534">
        <v>6</v>
      </c>
      <c r="AJ35" s="499">
        <v>23.80952380952381</v>
      </c>
      <c r="AK35" s="752">
        <v>13</v>
      </c>
      <c r="AL35" s="753">
        <v>26.811310248107738</v>
      </c>
      <c r="AM35" s="751">
        <v>9</v>
      </c>
      <c r="AN35" s="499">
        <v>25.765817348983681</v>
      </c>
      <c r="AO35" s="534">
        <v>2</v>
      </c>
      <c r="AP35" s="499">
        <v>5.2897458277129781</v>
      </c>
      <c r="AQ35" s="752">
        <v>11</v>
      </c>
      <c r="AR35" s="753">
        <v>15.122561486960228</v>
      </c>
      <c r="AS35" s="751">
        <v>9</v>
      </c>
      <c r="AT35" s="499">
        <v>61.47540983606558</v>
      </c>
      <c r="AU35" s="534"/>
      <c r="AV35" s="499">
        <v>0</v>
      </c>
      <c r="AW35" s="752">
        <v>9</v>
      </c>
      <c r="AX35" s="753">
        <v>30.407459963511048</v>
      </c>
      <c r="AY35" s="751">
        <v>1</v>
      </c>
      <c r="AZ35" s="499">
        <v>9.4312930302744515</v>
      </c>
      <c r="BA35" s="534">
        <v>1</v>
      </c>
      <c r="BB35" s="499">
        <v>9.3109869646182499</v>
      </c>
      <c r="BC35" s="752">
        <v>2</v>
      </c>
      <c r="BD35" s="753">
        <v>9.3707538771494168</v>
      </c>
      <c r="BE35" s="751">
        <v>2</v>
      </c>
      <c r="BF35" s="499">
        <v>16.436554898093359</v>
      </c>
      <c r="BG35" s="534">
        <v>1</v>
      </c>
      <c r="BH35" s="499">
        <v>8.2115289866973242</v>
      </c>
      <c r="BI35" s="752">
        <v>3</v>
      </c>
      <c r="BJ35" s="753">
        <v>12.322352747884661</v>
      </c>
      <c r="BK35" s="751">
        <v>11</v>
      </c>
      <c r="BL35" s="499">
        <v>81.517711575515037</v>
      </c>
      <c r="BM35" s="534">
        <v>3</v>
      </c>
      <c r="BN35" s="499">
        <v>22.052337547780066</v>
      </c>
      <c r="BO35" s="752">
        <v>14</v>
      </c>
      <c r="BP35" s="753">
        <v>51.664329470809662</v>
      </c>
      <c r="BQ35" s="751">
        <v>4</v>
      </c>
      <c r="BR35" s="499">
        <v>25.01876407305479</v>
      </c>
      <c r="BS35" s="534">
        <v>2</v>
      </c>
      <c r="BT35" s="499">
        <v>11.951715071112705</v>
      </c>
      <c r="BU35" s="752">
        <v>6</v>
      </c>
      <c r="BV35" s="753">
        <v>18.336287512988203</v>
      </c>
    </row>
    <row r="36" spans="1:74" s="532" customFormat="1">
      <c r="A36" s="550" t="s">
        <v>444</v>
      </c>
      <c r="B36" s="769"/>
      <c r="C36" s="751">
        <v>14</v>
      </c>
      <c r="D36" s="499">
        <v>3.8192095327469939</v>
      </c>
      <c r="E36" s="534">
        <v>4</v>
      </c>
      <c r="F36" s="499">
        <v>1.0803044297883144</v>
      </c>
      <c r="G36" s="752">
        <v>18</v>
      </c>
      <c r="H36" s="753">
        <v>2.4428840145813036</v>
      </c>
      <c r="I36" s="534">
        <v>7</v>
      </c>
      <c r="J36" s="499">
        <v>5.6457076491273348</v>
      </c>
      <c r="K36" s="534">
        <v>2</v>
      </c>
      <c r="L36" s="499">
        <v>1.6976343465380992</v>
      </c>
      <c r="M36" s="752">
        <v>9</v>
      </c>
      <c r="N36" s="753">
        <v>3.7220997605449155</v>
      </c>
      <c r="O36" s="751">
        <v>3</v>
      </c>
      <c r="P36" s="499">
        <v>9.0350560173473085</v>
      </c>
      <c r="Q36" s="534"/>
      <c r="R36" s="499">
        <v>0</v>
      </c>
      <c r="S36" s="752">
        <v>3</v>
      </c>
      <c r="T36" s="753">
        <v>4.4334101791097709</v>
      </c>
      <c r="U36" s="751"/>
      <c r="V36" s="499">
        <v>0</v>
      </c>
      <c r="W36" s="534"/>
      <c r="X36" s="499">
        <v>0</v>
      </c>
      <c r="Y36" s="752"/>
      <c r="Z36" s="753">
        <v>0</v>
      </c>
      <c r="AA36" s="751"/>
      <c r="AB36" s="499">
        <v>0</v>
      </c>
      <c r="AC36" s="534">
        <v>1</v>
      </c>
      <c r="AD36" s="499">
        <v>2.2094076578069419</v>
      </c>
      <c r="AE36" s="752">
        <v>1</v>
      </c>
      <c r="AF36" s="753">
        <v>1.1237470220703913</v>
      </c>
      <c r="AG36" s="751">
        <v>2</v>
      </c>
      <c r="AH36" s="499">
        <v>8.5884828445055188</v>
      </c>
      <c r="AI36" s="534"/>
      <c r="AJ36" s="499">
        <v>0</v>
      </c>
      <c r="AK36" s="752">
        <v>2</v>
      </c>
      <c r="AL36" s="753">
        <v>4.1248169612473449</v>
      </c>
      <c r="AM36" s="751"/>
      <c r="AN36" s="499">
        <v>0</v>
      </c>
      <c r="AO36" s="534"/>
      <c r="AP36" s="499">
        <v>0</v>
      </c>
      <c r="AQ36" s="752"/>
      <c r="AR36" s="753">
        <v>0</v>
      </c>
      <c r="AS36" s="751">
        <v>2</v>
      </c>
      <c r="AT36" s="499">
        <v>13.66120218579235</v>
      </c>
      <c r="AU36" s="534"/>
      <c r="AV36" s="499">
        <v>0</v>
      </c>
      <c r="AW36" s="752">
        <v>2</v>
      </c>
      <c r="AX36" s="753">
        <v>6.7572133252246767</v>
      </c>
      <c r="AY36" s="751"/>
      <c r="AZ36" s="499">
        <v>0</v>
      </c>
      <c r="BA36" s="534"/>
      <c r="BB36" s="499">
        <v>0</v>
      </c>
      <c r="BC36" s="752"/>
      <c r="BD36" s="753">
        <v>0</v>
      </c>
      <c r="BE36" s="751"/>
      <c r="BF36" s="499">
        <v>0</v>
      </c>
      <c r="BG36" s="534"/>
      <c r="BH36" s="499">
        <v>0</v>
      </c>
      <c r="BI36" s="752"/>
      <c r="BJ36" s="753">
        <v>0</v>
      </c>
      <c r="BK36" s="751"/>
      <c r="BL36" s="499">
        <v>0</v>
      </c>
      <c r="BM36" s="534">
        <v>1</v>
      </c>
      <c r="BN36" s="499">
        <v>7.3507791825933539</v>
      </c>
      <c r="BO36" s="752">
        <v>1</v>
      </c>
      <c r="BP36" s="753">
        <v>3.6903092479149753</v>
      </c>
      <c r="BQ36" s="751"/>
      <c r="BR36" s="499">
        <v>0</v>
      </c>
      <c r="BS36" s="534"/>
      <c r="BT36" s="499">
        <v>0</v>
      </c>
      <c r="BU36" s="752"/>
      <c r="BV36" s="753">
        <v>0</v>
      </c>
    </row>
    <row r="37" spans="1:74" s="532" customFormat="1">
      <c r="A37" s="550" t="s">
        <v>445</v>
      </c>
      <c r="B37" s="769"/>
      <c r="C37" s="751">
        <v>24</v>
      </c>
      <c r="D37" s="499">
        <v>6.54721634185199</v>
      </c>
      <c r="E37" s="534">
        <v>2</v>
      </c>
      <c r="F37" s="499">
        <v>0.54015221489415721</v>
      </c>
      <c r="G37" s="752">
        <v>26</v>
      </c>
      <c r="H37" s="753">
        <v>3.5286102432841044</v>
      </c>
      <c r="I37" s="534">
        <v>4</v>
      </c>
      <c r="J37" s="499">
        <v>3.2261186566441915</v>
      </c>
      <c r="K37" s="534">
        <v>1</v>
      </c>
      <c r="L37" s="499">
        <v>0.8488171732690496</v>
      </c>
      <c r="M37" s="752">
        <v>5</v>
      </c>
      <c r="N37" s="753">
        <v>2.0678332003027307</v>
      </c>
      <c r="O37" s="751">
        <v>2</v>
      </c>
      <c r="P37" s="499">
        <v>6.0233706782315384</v>
      </c>
      <c r="Q37" s="534"/>
      <c r="R37" s="499">
        <v>0</v>
      </c>
      <c r="S37" s="752">
        <v>2</v>
      </c>
      <c r="T37" s="753">
        <v>2.9556067860731807</v>
      </c>
      <c r="U37" s="751">
        <v>3</v>
      </c>
      <c r="V37" s="499">
        <v>7.4002812106860061</v>
      </c>
      <c r="W37" s="534"/>
      <c r="X37" s="499">
        <v>0</v>
      </c>
      <c r="Y37" s="752">
        <v>3</v>
      </c>
      <c r="Z37" s="753">
        <v>3.6564853862467395</v>
      </c>
      <c r="AA37" s="751">
        <v>2</v>
      </c>
      <c r="AB37" s="499">
        <v>4.5738331008301509</v>
      </c>
      <c r="AC37" s="534"/>
      <c r="AD37" s="499">
        <v>0</v>
      </c>
      <c r="AE37" s="752">
        <v>2</v>
      </c>
      <c r="AF37" s="753">
        <v>2.2474940441407827</v>
      </c>
      <c r="AG37" s="751">
        <v>2</v>
      </c>
      <c r="AH37" s="499">
        <v>8.5884828445055188</v>
      </c>
      <c r="AI37" s="534"/>
      <c r="AJ37" s="499">
        <v>0</v>
      </c>
      <c r="AK37" s="752">
        <v>2</v>
      </c>
      <c r="AL37" s="753">
        <v>4.1248169612473449</v>
      </c>
      <c r="AM37" s="751">
        <v>5</v>
      </c>
      <c r="AN37" s="499">
        <v>14.314342971657601</v>
      </c>
      <c r="AO37" s="534"/>
      <c r="AP37" s="499">
        <v>0</v>
      </c>
      <c r="AQ37" s="752">
        <v>5</v>
      </c>
      <c r="AR37" s="753">
        <v>6.873891584981922</v>
      </c>
      <c r="AS37" s="751"/>
      <c r="AT37" s="499">
        <v>0</v>
      </c>
      <c r="AU37" s="534"/>
      <c r="AV37" s="499">
        <v>0</v>
      </c>
      <c r="AW37" s="752"/>
      <c r="AX37" s="753">
        <v>0</v>
      </c>
      <c r="AY37" s="751">
        <v>2</v>
      </c>
      <c r="AZ37" s="499">
        <v>18.862586060548903</v>
      </c>
      <c r="BA37" s="534"/>
      <c r="BB37" s="499">
        <v>0</v>
      </c>
      <c r="BC37" s="752">
        <v>2</v>
      </c>
      <c r="BD37" s="753">
        <v>9.3707538771494168</v>
      </c>
      <c r="BE37" s="751">
        <v>1</v>
      </c>
      <c r="BF37" s="499">
        <v>8.2182774490466795</v>
      </c>
      <c r="BG37" s="534">
        <v>1</v>
      </c>
      <c r="BH37" s="499">
        <v>8.2115289866973242</v>
      </c>
      <c r="BI37" s="752">
        <v>2</v>
      </c>
      <c r="BJ37" s="753">
        <v>8.2149018319231093</v>
      </c>
      <c r="BK37" s="751">
        <v>1</v>
      </c>
      <c r="BL37" s="499">
        <v>7.4107010523195491</v>
      </c>
      <c r="BM37" s="534"/>
      <c r="BN37" s="499">
        <v>0</v>
      </c>
      <c r="BO37" s="752">
        <v>1</v>
      </c>
      <c r="BP37" s="753">
        <v>3.6903092479149753</v>
      </c>
      <c r="BQ37" s="751">
        <v>2</v>
      </c>
      <c r="BR37" s="499">
        <v>12.509382036527395</v>
      </c>
      <c r="BS37" s="534"/>
      <c r="BT37" s="499">
        <v>0</v>
      </c>
      <c r="BU37" s="752">
        <v>2</v>
      </c>
      <c r="BV37" s="753">
        <v>6.1120958376627348</v>
      </c>
    </row>
    <row r="38" spans="1:74" s="532" customFormat="1">
      <c r="A38" s="550" t="s">
        <v>446</v>
      </c>
      <c r="B38" s="769"/>
      <c r="C38" s="751">
        <v>9</v>
      </c>
      <c r="D38" s="499">
        <v>2.4552061281944959</v>
      </c>
      <c r="E38" s="534">
        <v>0</v>
      </c>
      <c r="F38" s="499">
        <v>0</v>
      </c>
      <c r="G38" s="752">
        <v>9</v>
      </c>
      <c r="H38" s="753">
        <v>1.2214420072906518</v>
      </c>
      <c r="I38" s="534"/>
      <c r="J38" s="499">
        <v>0</v>
      </c>
      <c r="K38" s="534"/>
      <c r="L38" s="499">
        <v>0</v>
      </c>
      <c r="M38" s="752"/>
      <c r="N38" s="753">
        <v>0</v>
      </c>
      <c r="O38" s="751"/>
      <c r="P38" s="499">
        <v>0</v>
      </c>
      <c r="Q38" s="534"/>
      <c r="R38" s="499">
        <v>0</v>
      </c>
      <c r="S38" s="752"/>
      <c r="T38" s="753">
        <v>0</v>
      </c>
      <c r="U38" s="751">
        <v>2</v>
      </c>
      <c r="V38" s="499">
        <v>4.9335208071240038</v>
      </c>
      <c r="W38" s="534"/>
      <c r="X38" s="499">
        <v>0</v>
      </c>
      <c r="Y38" s="752">
        <v>2</v>
      </c>
      <c r="Z38" s="753">
        <v>2.437656924164493</v>
      </c>
      <c r="AA38" s="751">
        <v>3</v>
      </c>
      <c r="AB38" s="499">
        <v>6.860749651245226</v>
      </c>
      <c r="AC38" s="534"/>
      <c r="AD38" s="499">
        <v>0</v>
      </c>
      <c r="AE38" s="752">
        <v>3</v>
      </c>
      <c r="AF38" s="753">
        <v>3.3712410662111743</v>
      </c>
      <c r="AG38" s="751">
        <v>1</v>
      </c>
      <c r="AH38" s="499">
        <v>4.2942414222527594</v>
      </c>
      <c r="AI38" s="534"/>
      <c r="AJ38" s="499">
        <v>0</v>
      </c>
      <c r="AK38" s="752">
        <v>1</v>
      </c>
      <c r="AL38" s="753">
        <v>2.0624084806236724</v>
      </c>
      <c r="AM38" s="751">
        <v>1</v>
      </c>
      <c r="AN38" s="499">
        <v>2.8628685943315202</v>
      </c>
      <c r="AO38" s="534"/>
      <c r="AP38" s="499">
        <v>0</v>
      </c>
      <c r="AQ38" s="752">
        <v>1</v>
      </c>
      <c r="AR38" s="753">
        <v>1.3747783169963843</v>
      </c>
      <c r="AS38" s="751"/>
      <c r="AT38" s="499">
        <v>0</v>
      </c>
      <c r="AU38" s="534"/>
      <c r="AV38" s="499">
        <v>0</v>
      </c>
      <c r="AW38" s="752"/>
      <c r="AX38" s="753">
        <v>0</v>
      </c>
      <c r="AY38" s="751">
        <v>1</v>
      </c>
      <c r="AZ38" s="499">
        <v>9.4312930302744515</v>
      </c>
      <c r="BA38" s="534"/>
      <c r="BB38" s="499">
        <v>0</v>
      </c>
      <c r="BC38" s="752">
        <v>1</v>
      </c>
      <c r="BD38" s="753">
        <v>4.6853769385747084</v>
      </c>
      <c r="BE38" s="751">
        <v>1</v>
      </c>
      <c r="BF38" s="499">
        <v>8.2182774490466795</v>
      </c>
      <c r="BG38" s="534"/>
      <c r="BH38" s="499">
        <v>0</v>
      </c>
      <c r="BI38" s="752">
        <v>1</v>
      </c>
      <c r="BJ38" s="753">
        <v>4.1074509159615546</v>
      </c>
      <c r="BK38" s="751"/>
      <c r="BL38" s="499">
        <v>0</v>
      </c>
      <c r="BM38" s="534"/>
      <c r="BN38" s="499">
        <v>0</v>
      </c>
      <c r="BO38" s="752"/>
      <c r="BP38" s="753">
        <v>0</v>
      </c>
      <c r="BQ38" s="751"/>
      <c r="BR38" s="499">
        <v>0</v>
      </c>
      <c r="BS38" s="534"/>
      <c r="BT38" s="499">
        <v>0</v>
      </c>
      <c r="BU38" s="752"/>
      <c r="BV38" s="753">
        <v>0</v>
      </c>
    </row>
    <row r="39" spans="1:74" s="532" customFormat="1">
      <c r="A39" s="550" t="s">
        <v>447</v>
      </c>
      <c r="B39" s="769"/>
      <c r="C39" s="751">
        <v>49</v>
      </c>
      <c r="D39" s="499">
        <v>13.367233364614478</v>
      </c>
      <c r="E39" s="534">
        <v>14</v>
      </c>
      <c r="F39" s="499">
        <v>3.7810655042591002</v>
      </c>
      <c r="G39" s="752">
        <v>63</v>
      </c>
      <c r="H39" s="753">
        <v>8.5500940510345629</v>
      </c>
      <c r="I39" s="534">
        <v>13</v>
      </c>
      <c r="J39" s="499">
        <v>10.484885634093622</v>
      </c>
      <c r="K39" s="534">
        <v>4</v>
      </c>
      <c r="L39" s="499">
        <v>3.3952686930761984</v>
      </c>
      <c r="M39" s="752">
        <v>17</v>
      </c>
      <c r="N39" s="753">
        <v>7.0306328810292849</v>
      </c>
      <c r="O39" s="751">
        <v>4</v>
      </c>
      <c r="P39" s="499">
        <v>12.046741356463077</v>
      </c>
      <c r="Q39" s="534"/>
      <c r="R39" s="499">
        <v>0</v>
      </c>
      <c r="S39" s="752">
        <v>4</v>
      </c>
      <c r="T39" s="753">
        <v>5.9112135721463615</v>
      </c>
      <c r="U39" s="751">
        <v>8</v>
      </c>
      <c r="V39" s="499">
        <v>19.734083228496015</v>
      </c>
      <c r="W39" s="534">
        <v>2</v>
      </c>
      <c r="X39" s="499">
        <v>4.8184643554099313</v>
      </c>
      <c r="Y39" s="752">
        <v>10</v>
      </c>
      <c r="Z39" s="753">
        <v>12.188284620822465</v>
      </c>
      <c r="AA39" s="751">
        <v>12</v>
      </c>
      <c r="AB39" s="499">
        <v>27.442998604980904</v>
      </c>
      <c r="AC39" s="534">
        <v>1</v>
      </c>
      <c r="AD39" s="499">
        <v>2.2094076578069419</v>
      </c>
      <c r="AE39" s="752">
        <v>13</v>
      </c>
      <c r="AF39" s="753">
        <v>14.608711286915089</v>
      </c>
      <c r="AG39" s="751">
        <v>6</v>
      </c>
      <c r="AH39" s="499">
        <v>25.765448533516558</v>
      </c>
      <c r="AI39" s="534">
        <v>1</v>
      </c>
      <c r="AJ39" s="499">
        <v>3.9682539682539684</v>
      </c>
      <c r="AK39" s="752">
        <v>7</v>
      </c>
      <c r="AL39" s="753">
        <v>14.436859364365707</v>
      </c>
      <c r="AM39" s="751">
        <v>1</v>
      </c>
      <c r="AN39" s="499">
        <v>2.8628685943315202</v>
      </c>
      <c r="AO39" s="534"/>
      <c r="AP39" s="499">
        <v>0</v>
      </c>
      <c r="AQ39" s="752">
        <v>1</v>
      </c>
      <c r="AR39" s="753">
        <v>1.3747783169963843</v>
      </c>
      <c r="AS39" s="751"/>
      <c r="AT39" s="499">
        <v>0</v>
      </c>
      <c r="AU39" s="534"/>
      <c r="AV39" s="499">
        <v>0</v>
      </c>
      <c r="AW39" s="752"/>
      <c r="AX39" s="753">
        <v>0</v>
      </c>
      <c r="AY39" s="751"/>
      <c r="AZ39" s="499">
        <v>0</v>
      </c>
      <c r="BA39" s="534">
        <v>2</v>
      </c>
      <c r="BB39" s="499">
        <v>18.6219739292365</v>
      </c>
      <c r="BC39" s="752">
        <v>2</v>
      </c>
      <c r="BD39" s="753">
        <v>9.3707538771494168</v>
      </c>
      <c r="BE39" s="751"/>
      <c r="BF39" s="499">
        <v>0</v>
      </c>
      <c r="BG39" s="534"/>
      <c r="BH39" s="499">
        <v>0</v>
      </c>
      <c r="BI39" s="752"/>
      <c r="BJ39" s="753">
        <v>0</v>
      </c>
      <c r="BK39" s="751">
        <v>2</v>
      </c>
      <c r="BL39" s="499">
        <v>14.821402104639098</v>
      </c>
      <c r="BM39" s="534">
        <v>4</v>
      </c>
      <c r="BN39" s="499">
        <v>29.403116730373416</v>
      </c>
      <c r="BO39" s="752">
        <v>6</v>
      </c>
      <c r="BP39" s="753">
        <v>22.141855487489853</v>
      </c>
      <c r="BQ39" s="751">
        <v>3</v>
      </c>
      <c r="BR39" s="499">
        <v>18.764073054791094</v>
      </c>
      <c r="BS39" s="534"/>
      <c r="BT39" s="499">
        <v>0</v>
      </c>
      <c r="BU39" s="752">
        <v>3</v>
      </c>
      <c r="BV39" s="753">
        <v>9.1681437564941017</v>
      </c>
    </row>
    <row r="40" spans="1:74" s="532" customFormat="1">
      <c r="A40" s="550" t="s">
        <v>448</v>
      </c>
      <c r="B40" s="769"/>
      <c r="C40" s="751">
        <v>9</v>
      </c>
      <c r="D40" s="499">
        <v>2.4552061281944959</v>
      </c>
      <c r="E40" s="534">
        <v>1</v>
      </c>
      <c r="F40" s="499">
        <v>0.27007610744707861</v>
      </c>
      <c r="G40" s="752">
        <v>10</v>
      </c>
      <c r="H40" s="753">
        <v>1.3571577858785018</v>
      </c>
      <c r="I40" s="534">
        <v>4</v>
      </c>
      <c r="J40" s="499">
        <v>3.2261186566441915</v>
      </c>
      <c r="K40" s="534">
        <v>1</v>
      </c>
      <c r="L40" s="499">
        <v>0.8488171732690496</v>
      </c>
      <c r="M40" s="752">
        <v>5</v>
      </c>
      <c r="N40" s="753">
        <v>2.0678332003027307</v>
      </c>
      <c r="O40" s="751">
        <v>1</v>
      </c>
      <c r="P40" s="499">
        <v>3.0116853391157692</v>
      </c>
      <c r="Q40" s="534"/>
      <c r="R40" s="499">
        <v>0</v>
      </c>
      <c r="S40" s="752">
        <v>1</v>
      </c>
      <c r="T40" s="753">
        <v>1.4778033930365904</v>
      </c>
      <c r="U40" s="751">
        <v>1</v>
      </c>
      <c r="V40" s="499">
        <v>2.4667604035620019</v>
      </c>
      <c r="W40" s="534"/>
      <c r="X40" s="499">
        <v>0</v>
      </c>
      <c r="Y40" s="752">
        <v>1</v>
      </c>
      <c r="Z40" s="753">
        <v>1.2188284620822465</v>
      </c>
      <c r="AA40" s="751">
        <v>1</v>
      </c>
      <c r="AB40" s="499">
        <v>2.2869165504150755</v>
      </c>
      <c r="AC40" s="534"/>
      <c r="AD40" s="499">
        <v>0</v>
      </c>
      <c r="AE40" s="752">
        <v>1</v>
      </c>
      <c r="AF40" s="753">
        <v>1.1237470220703913</v>
      </c>
      <c r="AG40" s="751"/>
      <c r="AH40" s="499">
        <v>0</v>
      </c>
      <c r="AI40" s="534"/>
      <c r="AJ40" s="499">
        <v>0</v>
      </c>
      <c r="AK40" s="752"/>
      <c r="AL40" s="753">
        <v>0</v>
      </c>
      <c r="AM40" s="751">
        <v>1</v>
      </c>
      <c r="AN40" s="499">
        <v>2.8628685943315202</v>
      </c>
      <c r="AO40" s="534"/>
      <c r="AP40" s="499">
        <v>0</v>
      </c>
      <c r="AQ40" s="752">
        <v>1</v>
      </c>
      <c r="AR40" s="753">
        <v>1.3747783169963843</v>
      </c>
      <c r="AS40" s="751"/>
      <c r="AT40" s="499">
        <v>0</v>
      </c>
      <c r="AU40" s="534"/>
      <c r="AV40" s="499">
        <v>0</v>
      </c>
      <c r="AW40" s="752"/>
      <c r="AX40" s="753">
        <v>0</v>
      </c>
      <c r="AY40" s="751"/>
      <c r="AZ40" s="499">
        <v>0</v>
      </c>
      <c r="BA40" s="534"/>
      <c r="BB40" s="499">
        <v>0</v>
      </c>
      <c r="BC40" s="752"/>
      <c r="BD40" s="753">
        <v>0</v>
      </c>
      <c r="BE40" s="751"/>
      <c r="BF40" s="499">
        <v>0</v>
      </c>
      <c r="BG40" s="534"/>
      <c r="BH40" s="499">
        <v>0</v>
      </c>
      <c r="BI40" s="752"/>
      <c r="BJ40" s="753">
        <v>0</v>
      </c>
      <c r="BK40" s="751"/>
      <c r="BL40" s="499">
        <v>0</v>
      </c>
      <c r="BM40" s="534"/>
      <c r="BN40" s="499">
        <v>0</v>
      </c>
      <c r="BO40" s="752"/>
      <c r="BP40" s="753">
        <v>0</v>
      </c>
      <c r="BQ40" s="751">
        <v>1</v>
      </c>
      <c r="BR40" s="499">
        <v>6.2546910182636974</v>
      </c>
      <c r="BS40" s="534"/>
      <c r="BT40" s="499">
        <v>0</v>
      </c>
      <c r="BU40" s="752">
        <v>1</v>
      </c>
      <c r="BV40" s="753">
        <v>3.0560479188313674</v>
      </c>
    </row>
    <row r="41" spans="1:74" s="532" customFormat="1">
      <c r="A41" s="772" t="s">
        <v>449</v>
      </c>
      <c r="B41" s="769"/>
      <c r="C41" s="751">
        <v>97</v>
      </c>
      <c r="D41" s="499">
        <v>26.461666048318456</v>
      </c>
      <c r="E41" s="534">
        <v>24</v>
      </c>
      <c r="F41" s="499">
        <v>6.4818265787298852</v>
      </c>
      <c r="G41" s="752">
        <v>121</v>
      </c>
      <c r="H41" s="753">
        <v>16.421609209129873</v>
      </c>
      <c r="I41" s="534">
        <v>27</v>
      </c>
      <c r="J41" s="499">
        <v>21.776300932348292</v>
      </c>
      <c r="K41" s="534">
        <v>8</v>
      </c>
      <c r="L41" s="499">
        <v>6.7905373861523968</v>
      </c>
      <c r="M41" s="752">
        <v>35</v>
      </c>
      <c r="N41" s="753">
        <v>14.474832402119116</v>
      </c>
      <c r="O41" s="751">
        <v>11</v>
      </c>
      <c r="P41" s="499">
        <v>33.128538730273462</v>
      </c>
      <c r="Q41" s="534"/>
      <c r="R41" s="499">
        <v>0</v>
      </c>
      <c r="S41" s="752">
        <v>11</v>
      </c>
      <c r="T41" s="753">
        <v>16.255837323402496</v>
      </c>
      <c r="U41" s="751">
        <v>9</v>
      </c>
      <c r="V41" s="499">
        <v>22.200843632058017</v>
      </c>
      <c r="W41" s="534">
        <v>6</v>
      </c>
      <c r="X41" s="499">
        <v>14.455393066229792</v>
      </c>
      <c r="Y41" s="752">
        <v>15</v>
      </c>
      <c r="Z41" s="753">
        <v>18.282426931233701</v>
      </c>
      <c r="AA41" s="751">
        <v>16</v>
      </c>
      <c r="AB41" s="499">
        <v>36.590664806641207</v>
      </c>
      <c r="AC41" s="534">
        <v>2</v>
      </c>
      <c r="AD41" s="499">
        <v>4.4188153156138839</v>
      </c>
      <c r="AE41" s="752">
        <v>18</v>
      </c>
      <c r="AF41" s="753">
        <v>20.227446397267045</v>
      </c>
      <c r="AG41" s="751">
        <v>5</v>
      </c>
      <c r="AH41" s="499">
        <v>21.471207111263794</v>
      </c>
      <c r="AI41" s="534">
        <v>4</v>
      </c>
      <c r="AJ41" s="499">
        <v>15.873015873015873</v>
      </c>
      <c r="AK41" s="752">
        <v>9</v>
      </c>
      <c r="AL41" s="753">
        <v>18.561676325613053</v>
      </c>
      <c r="AM41" s="751">
        <v>7</v>
      </c>
      <c r="AN41" s="499">
        <v>20.040080160320642</v>
      </c>
      <c r="AO41" s="534">
        <v>2</v>
      </c>
      <c r="AP41" s="499">
        <v>5.2897458277129781</v>
      </c>
      <c r="AQ41" s="752">
        <v>9</v>
      </c>
      <c r="AR41" s="753">
        <v>12.373004852967458</v>
      </c>
      <c r="AS41" s="751">
        <v>2</v>
      </c>
      <c r="AT41" s="499">
        <v>13.66120218579235</v>
      </c>
      <c r="AU41" s="534">
        <v>1</v>
      </c>
      <c r="AV41" s="499">
        <v>6.6853857467575883</v>
      </c>
      <c r="AW41" s="752">
        <v>3</v>
      </c>
      <c r="AX41" s="753">
        <v>10.135819987837015</v>
      </c>
      <c r="AY41" s="751">
        <v>6</v>
      </c>
      <c r="AZ41" s="499">
        <v>56.587758181646706</v>
      </c>
      <c r="BA41" s="534">
        <v>1</v>
      </c>
      <c r="BB41" s="499">
        <v>9.3109869646182499</v>
      </c>
      <c r="BC41" s="752">
        <v>7</v>
      </c>
      <c r="BD41" s="753">
        <v>32.797638570022954</v>
      </c>
      <c r="BE41" s="751">
        <v>4</v>
      </c>
      <c r="BF41" s="499">
        <v>32.873109796186718</v>
      </c>
      <c r="BG41" s="534"/>
      <c r="BH41" s="499">
        <v>0</v>
      </c>
      <c r="BI41" s="752">
        <v>4</v>
      </c>
      <c r="BJ41" s="753">
        <v>16.429803663846219</v>
      </c>
      <c r="BK41" s="751">
        <v>5</v>
      </c>
      <c r="BL41" s="499">
        <v>37.053505261597742</v>
      </c>
      <c r="BM41" s="534"/>
      <c r="BN41" s="499">
        <v>0</v>
      </c>
      <c r="BO41" s="752">
        <v>5</v>
      </c>
      <c r="BP41" s="753">
        <v>18.451546239574874</v>
      </c>
      <c r="BQ41" s="751">
        <v>5</v>
      </c>
      <c r="BR41" s="499">
        <v>31.273455091318485</v>
      </c>
      <c r="BS41" s="534"/>
      <c r="BT41" s="499">
        <v>0</v>
      </c>
      <c r="BU41" s="752">
        <v>5</v>
      </c>
      <c r="BV41" s="753">
        <v>15.280239594156836</v>
      </c>
    </row>
    <row r="42" spans="1:74" s="532" customFormat="1">
      <c r="A42" s="550" t="s">
        <v>450</v>
      </c>
      <c r="B42" s="769"/>
      <c r="C42" s="751">
        <v>36</v>
      </c>
      <c r="D42" s="499">
        <v>9.8208245127779836</v>
      </c>
      <c r="E42" s="534">
        <v>6</v>
      </c>
      <c r="F42" s="499">
        <v>1.6204566446824713</v>
      </c>
      <c r="G42" s="752">
        <v>42</v>
      </c>
      <c r="H42" s="753">
        <v>5.700062700689708</v>
      </c>
      <c r="I42" s="534">
        <v>8</v>
      </c>
      <c r="J42" s="499">
        <v>6.452237313288383</v>
      </c>
      <c r="K42" s="534">
        <v>3</v>
      </c>
      <c r="L42" s="499">
        <v>2.5464515198071487</v>
      </c>
      <c r="M42" s="752">
        <v>11</v>
      </c>
      <c r="N42" s="753">
        <v>4.5492330406660075</v>
      </c>
      <c r="O42" s="751">
        <v>3</v>
      </c>
      <c r="P42" s="499">
        <v>9.0350560173473085</v>
      </c>
      <c r="Q42" s="534">
        <v>1</v>
      </c>
      <c r="R42" s="499">
        <v>2.9015784586815228</v>
      </c>
      <c r="S42" s="752">
        <v>4</v>
      </c>
      <c r="T42" s="753">
        <v>5.9112135721463615</v>
      </c>
      <c r="U42" s="751">
        <v>6</v>
      </c>
      <c r="V42" s="499">
        <v>14.800562421372012</v>
      </c>
      <c r="W42" s="534">
        <v>1</v>
      </c>
      <c r="X42" s="499">
        <v>2.4092321777049657</v>
      </c>
      <c r="Y42" s="752">
        <v>7</v>
      </c>
      <c r="Z42" s="753">
        <v>8.5317992345757254</v>
      </c>
      <c r="AA42" s="751">
        <v>4</v>
      </c>
      <c r="AB42" s="499">
        <v>9.1476662016603019</v>
      </c>
      <c r="AC42" s="534">
        <v>1</v>
      </c>
      <c r="AD42" s="499">
        <v>2.2094076578069419</v>
      </c>
      <c r="AE42" s="752">
        <v>5</v>
      </c>
      <c r="AF42" s="753">
        <v>5.6187351103519578</v>
      </c>
      <c r="AG42" s="751">
        <v>4</v>
      </c>
      <c r="AH42" s="499">
        <v>17.176965689011038</v>
      </c>
      <c r="AI42" s="534"/>
      <c r="AJ42" s="499">
        <v>0</v>
      </c>
      <c r="AK42" s="752">
        <v>4</v>
      </c>
      <c r="AL42" s="753">
        <v>8.2496339224946897</v>
      </c>
      <c r="AM42" s="751">
        <v>8</v>
      </c>
      <c r="AN42" s="499">
        <v>22.902948754652162</v>
      </c>
      <c r="AO42" s="534"/>
      <c r="AP42" s="499">
        <v>0</v>
      </c>
      <c r="AQ42" s="752">
        <v>8</v>
      </c>
      <c r="AR42" s="753">
        <v>10.998226535971074</v>
      </c>
      <c r="AS42" s="751">
        <v>1</v>
      </c>
      <c r="AT42" s="499">
        <v>6.8306010928961749</v>
      </c>
      <c r="AU42" s="534"/>
      <c r="AV42" s="499">
        <v>0</v>
      </c>
      <c r="AW42" s="752">
        <v>1</v>
      </c>
      <c r="AX42" s="753">
        <v>3.3786066626123383</v>
      </c>
      <c r="AY42" s="751"/>
      <c r="AZ42" s="499">
        <v>0</v>
      </c>
      <c r="BA42" s="534"/>
      <c r="BB42" s="499">
        <v>0</v>
      </c>
      <c r="BC42" s="752"/>
      <c r="BD42" s="753">
        <v>0</v>
      </c>
      <c r="BE42" s="751"/>
      <c r="BF42" s="499">
        <v>0</v>
      </c>
      <c r="BG42" s="534"/>
      <c r="BH42" s="499">
        <v>0</v>
      </c>
      <c r="BI42" s="752"/>
      <c r="BJ42" s="753">
        <v>0</v>
      </c>
      <c r="BK42" s="751">
        <v>2</v>
      </c>
      <c r="BL42" s="499">
        <v>14.821402104639098</v>
      </c>
      <c r="BM42" s="534"/>
      <c r="BN42" s="499">
        <v>0</v>
      </c>
      <c r="BO42" s="752">
        <v>2</v>
      </c>
      <c r="BP42" s="753">
        <v>7.3806184958299506</v>
      </c>
      <c r="BQ42" s="751"/>
      <c r="BR42" s="499">
        <v>0</v>
      </c>
      <c r="BS42" s="534"/>
      <c r="BT42" s="499">
        <v>0</v>
      </c>
      <c r="BU42" s="752"/>
      <c r="BV42" s="753">
        <v>0</v>
      </c>
    </row>
    <row r="43" spans="1:74" s="532" customFormat="1">
      <c r="A43" s="787" t="s">
        <v>451</v>
      </c>
      <c r="B43" s="781"/>
      <c r="C43" s="782">
        <v>167</v>
      </c>
      <c r="D43" s="783">
        <v>45.557713712053427</v>
      </c>
      <c r="E43" s="784">
        <v>91</v>
      </c>
      <c r="F43" s="783">
        <v>24.576925777684149</v>
      </c>
      <c r="G43" s="785">
        <v>258</v>
      </c>
      <c r="H43" s="786">
        <v>35.014670875665345</v>
      </c>
      <c r="I43" s="784">
        <v>50</v>
      </c>
      <c r="J43" s="783">
        <v>40.326483208052395</v>
      </c>
      <c r="K43" s="784">
        <v>26</v>
      </c>
      <c r="L43" s="783">
        <v>22.069246504995292</v>
      </c>
      <c r="M43" s="785">
        <v>76</v>
      </c>
      <c r="N43" s="786">
        <v>31.431064644601509</v>
      </c>
      <c r="O43" s="782">
        <v>13</v>
      </c>
      <c r="P43" s="783">
        <v>39.151909408504999</v>
      </c>
      <c r="Q43" s="784">
        <v>8</v>
      </c>
      <c r="R43" s="783">
        <v>23.212627669452182</v>
      </c>
      <c r="S43" s="785">
        <v>21</v>
      </c>
      <c r="T43" s="786">
        <v>31.033871253768396</v>
      </c>
      <c r="U43" s="782">
        <v>22</v>
      </c>
      <c r="V43" s="783">
        <v>54.268728878364051</v>
      </c>
      <c r="W43" s="784">
        <v>11</v>
      </c>
      <c r="X43" s="783">
        <v>26.50155395475462</v>
      </c>
      <c r="Y43" s="785">
        <v>33</v>
      </c>
      <c r="Z43" s="789">
        <v>40.221339248714138</v>
      </c>
      <c r="AA43" s="782">
        <v>28</v>
      </c>
      <c r="AB43" s="783">
        <v>64.033663411622115</v>
      </c>
      <c r="AC43" s="784">
        <v>12</v>
      </c>
      <c r="AD43" s="783">
        <v>26.512891893683303</v>
      </c>
      <c r="AE43" s="785">
        <v>40</v>
      </c>
      <c r="AF43" s="786">
        <v>44.949880882815663</v>
      </c>
      <c r="AG43" s="782">
        <v>16</v>
      </c>
      <c r="AH43" s="783">
        <v>68.70786275604415</v>
      </c>
      <c r="AI43" s="784">
        <v>13</v>
      </c>
      <c r="AJ43" s="783">
        <v>51.587301587301596</v>
      </c>
      <c r="AK43" s="785">
        <v>29</v>
      </c>
      <c r="AL43" s="786">
        <v>59.809845938086497</v>
      </c>
      <c r="AM43" s="782">
        <v>20</v>
      </c>
      <c r="AN43" s="783">
        <v>57.257371886630402</v>
      </c>
      <c r="AO43" s="784">
        <v>7</v>
      </c>
      <c r="AP43" s="783">
        <v>18.514110396995424</v>
      </c>
      <c r="AQ43" s="785">
        <v>27</v>
      </c>
      <c r="AR43" s="786">
        <v>37.119014558902379</v>
      </c>
      <c r="AS43" s="782">
        <v>1</v>
      </c>
      <c r="AT43" s="783">
        <v>6.8306010928961749</v>
      </c>
      <c r="AU43" s="784">
        <v>3</v>
      </c>
      <c r="AV43" s="783">
        <v>20.056157240272764</v>
      </c>
      <c r="AW43" s="785">
        <v>4</v>
      </c>
      <c r="AX43" s="786">
        <v>13.514426650449353</v>
      </c>
      <c r="AY43" s="782">
        <v>5</v>
      </c>
      <c r="AZ43" s="783">
        <v>47.156465151372252</v>
      </c>
      <c r="BA43" s="784">
        <v>2</v>
      </c>
      <c r="BB43" s="783">
        <v>18.6219739292365</v>
      </c>
      <c r="BC43" s="785">
        <v>7</v>
      </c>
      <c r="BD43" s="786">
        <v>32.797638570022954</v>
      </c>
      <c r="BE43" s="782">
        <v>1</v>
      </c>
      <c r="BF43" s="783">
        <v>8.2182774490466795</v>
      </c>
      <c r="BG43" s="784">
        <v>1</v>
      </c>
      <c r="BH43" s="783">
        <v>8.2115289866973242</v>
      </c>
      <c r="BI43" s="785">
        <v>2</v>
      </c>
      <c r="BJ43" s="786">
        <v>8.2149018319231093</v>
      </c>
      <c r="BK43" s="782">
        <v>5</v>
      </c>
      <c r="BL43" s="783">
        <v>37.053505261597742</v>
      </c>
      <c r="BM43" s="784">
        <v>4</v>
      </c>
      <c r="BN43" s="783">
        <v>29.403116730373416</v>
      </c>
      <c r="BO43" s="785">
        <v>9</v>
      </c>
      <c r="BP43" s="786">
        <v>33.212783231234781</v>
      </c>
      <c r="BQ43" s="782">
        <v>6</v>
      </c>
      <c r="BR43" s="783">
        <v>37.528146109582188</v>
      </c>
      <c r="BS43" s="784">
        <v>4</v>
      </c>
      <c r="BT43" s="783">
        <v>23.90343014222541</v>
      </c>
      <c r="BU43" s="785">
        <v>10</v>
      </c>
      <c r="BV43" s="786">
        <v>30.560479188313671</v>
      </c>
    </row>
    <row r="44" spans="1:74" s="532" customFormat="1">
      <c r="A44" s="772" t="s">
        <v>452</v>
      </c>
      <c r="B44" s="776"/>
      <c r="C44" s="751">
        <v>7</v>
      </c>
      <c r="D44" s="499">
        <v>1.909604766373497</v>
      </c>
      <c r="E44" s="534">
        <v>1</v>
      </c>
      <c r="F44" s="499">
        <v>0.27007610744707861</v>
      </c>
      <c r="G44" s="752">
        <v>8</v>
      </c>
      <c r="H44" s="753">
        <v>1.0857262287028016</v>
      </c>
      <c r="I44" s="534">
        <v>1</v>
      </c>
      <c r="J44" s="499">
        <v>0.80652966416104788</v>
      </c>
      <c r="K44" s="534"/>
      <c r="L44" s="499">
        <v>0</v>
      </c>
      <c r="M44" s="752">
        <v>1</v>
      </c>
      <c r="N44" s="753">
        <v>0.41356664006054616</v>
      </c>
      <c r="O44" s="751"/>
      <c r="P44" s="499">
        <v>0</v>
      </c>
      <c r="Q44" s="534"/>
      <c r="R44" s="499">
        <v>0</v>
      </c>
      <c r="S44" s="752"/>
      <c r="T44" s="753">
        <v>0</v>
      </c>
      <c r="U44" s="751"/>
      <c r="V44" s="499">
        <v>0</v>
      </c>
      <c r="W44" s="534"/>
      <c r="X44" s="499">
        <v>0</v>
      </c>
      <c r="Y44" s="752"/>
      <c r="Z44" s="759">
        <v>0</v>
      </c>
      <c r="AA44" s="751">
        <v>5</v>
      </c>
      <c r="AB44" s="499">
        <v>11.434582752075377</v>
      </c>
      <c r="AC44" s="534">
        <v>1</v>
      </c>
      <c r="AD44" s="499">
        <v>2.2094076578069419</v>
      </c>
      <c r="AE44" s="752">
        <v>6</v>
      </c>
      <c r="AF44" s="753">
        <v>6.7424821324223485</v>
      </c>
      <c r="AG44" s="751">
        <v>1</v>
      </c>
      <c r="AH44" s="499">
        <v>4.2942414222527594</v>
      </c>
      <c r="AI44" s="534"/>
      <c r="AJ44" s="499">
        <v>0</v>
      </c>
      <c r="AK44" s="752">
        <v>1</v>
      </c>
      <c r="AL44" s="753">
        <v>2.0624084806236724</v>
      </c>
      <c r="AM44" s="751"/>
      <c r="AN44" s="499">
        <v>0</v>
      </c>
      <c r="AO44" s="534"/>
      <c r="AP44" s="499">
        <v>0</v>
      </c>
      <c r="AQ44" s="752"/>
      <c r="AR44" s="753">
        <v>0</v>
      </c>
      <c r="AS44" s="751"/>
      <c r="AT44" s="499">
        <v>0</v>
      </c>
      <c r="AU44" s="534"/>
      <c r="AV44" s="499">
        <v>0</v>
      </c>
      <c r="AW44" s="752"/>
      <c r="AX44" s="753">
        <v>0</v>
      </c>
      <c r="AY44" s="751"/>
      <c r="AZ44" s="499">
        <v>0</v>
      </c>
      <c r="BA44" s="534"/>
      <c r="BB44" s="499">
        <v>0</v>
      </c>
      <c r="BC44" s="752"/>
      <c r="BD44" s="753">
        <v>0</v>
      </c>
      <c r="BE44" s="751"/>
      <c r="BF44" s="499">
        <v>0</v>
      </c>
      <c r="BG44" s="534"/>
      <c r="BH44" s="499">
        <v>0</v>
      </c>
      <c r="BI44" s="752"/>
      <c r="BJ44" s="753">
        <v>0</v>
      </c>
      <c r="BK44" s="751"/>
      <c r="BL44" s="499">
        <v>0</v>
      </c>
      <c r="BM44" s="534"/>
      <c r="BN44" s="499">
        <v>0</v>
      </c>
      <c r="BO44" s="752"/>
      <c r="BP44" s="753">
        <v>0</v>
      </c>
      <c r="BQ44" s="751"/>
      <c r="BR44" s="499">
        <v>0</v>
      </c>
      <c r="BS44" s="534"/>
      <c r="BT44" s="499">
        <v>0</v>
      </c>
      <c r="BU44" s="752"/>
      <c r="BV44" s="753">
        <v>0</v>
      </c>
    </row>
    <row r="45" spans="1:74" s="532" customFormat="1">
      <c r="A45" s="1086" t="s">
        <v>453</v>
      </c>
      <c r="B45" s="773"/>
      <c r="C45" s="751">
        <v>52</v>
      </c>
      <c r="D45" s="499">
        <v>14.185635407345979</v>
      </c>
      <c r="E45" s="534">
        <v>24</v>
      </c>
      <c r="F45" s="499">
        <v>6.4818265787298852</v>
      </c>
      <c r="G45" s="752">
        <v>76</v>
      </c>
      <c r="H45" s="753">
        <v>10.314399172676614</v>
      </c>
      <c r="I45" s="534">
        <v>18</v>
      </c>
      <c r="J45" s="499">
        <v>14.517533954898861</v>
      </c>
      <c r="K45" s="534">
        <v>4</v>
      </c>
      <c r="L45" s="499">
        <v>3.3952686930761984</v>
      </c>
      <c r="M45" s="752">
        <v>22</v>
      </c>
      <c r="N45" s="753">
        <v>9.0984660813320151</v>
      </c>
      <c r="O45" s="751">
        <v>3</v>
      </c>
      <c r="P45" s="499">
        <v>9.0350560173473085</v>
      </c>
      <c r="Q45" s="534">
        <v>1</v>
      </c>
      <c r="R45" s="499">
        <v>2.9015784586815228</v>
      </c>
      <c r="S45" s="752">
        <v>4</v>
      </c>
      <c r="T45" s="753">
        <v>5.9112135721463615</v>
      </c>
      <c r="U45" s="751">
        <v>9</v>
      </c>
      <c r="V45" s="499">
        <v>22.200843632058017</v>
      </c>
      <c r="W45" s="534">
        <v>2</v>
      </c>
      <c r="X45" s="499">
        <v>4.8184643554099313</v>
      </c>
      <c r="Y45" s="752">
        <v>11</v>
      </c>
      <c r="Z45" s="759">
        <v>13.407113082904713</v>
      </c>
      <c r="AA45" s="751">
        <v>8</v>
      </c>
      <c r="AB45" s="499">
        <v>18.295332403320604</v>
      </c>
      <c r="AC45" s="534">
        <v>3</v>
      </c>
      <c r="AD45" s="499">
        <v>6.6282229734208258</v>
      </c>
      <c r="AE45" s="752">
        <v>11</v>
      </c>
      <c r="AF45" s="753">
        <v>12.361217242774305</v>
      </c>
      <c r="AG45" s="751">
        <v>4</v>
      </c>
      <c r="AH45" s="499">
        <v>17.176965689011038</v>
      </c>
      <c r="AI45" s="534">
        <v>5</v>
      </c>
      <c r="AJ45" s="499">
        <v>19.841269841269842</v>
      </c>
      <c r="AK45" s="752">
        <v>9</v>
      </c>
      <c r="AL45" s="753">
        <v>18.561676325613053</v>
      </c>
      <c r="AM45" s="751">
        <v>5</v>
      </c>
      <c r="AN45" s="499">
        <v>14.314342971657601</v>
      </c>
      <c r="AO45" s="534">
        <v>5</v>
      </c>
      <c r="AP45" s="499">
        <v>13.224364569282447</v>
      </c>
      <c r="AQ45" s="752">
        <v>10</v>
      </c>
      <c r="AR45" s="753">
        <v>13.747783169963844</v>
      </c>
      <c r="AS45" s="751"/>
      <c r="AT45" s="499">
        <v>0</v>
      </c>
      <c r="AU45" s="534">
        <v>1</v>
      </c>
      <c r="AV45" s="499">
        <v>6.6853857467575883</v>
      </c>
      <c r="AW45" s="752">
        <v>1</v>
      </c>
      <c r="AX45" s="753">
        <v>3.3786066626123383</v>
      </c>
      <c r="AY45" s="751">
        <v>2</v>
      </c>
      <c r="AZ45" s="499">
        <v>18.862586060548903</v>
      </c>
      <c r="BA45" s="534"/>
      <c r="BB45" s="499">
        <v>0</v>
      </c>
      <c r="BC45" s="752">
        <v>2</v>
      </c>
      <c r="BD45" s="753">
        <v>9.3707538771494168</v>
      </c>
      <c r="BE45" s="751"/>
      <c r="BF45" s="499">
        <v>0</v>
      </c>
      <c r="BG45" s="534"/>
      <c r="BH45" s="499">
        <v>0</v>
      </c>
      <c r="BI45" s="752"/>
      <c r="BJ45" s="753">
        <v>0</v>
      </c>
      <c r="BK45" s="751">
        <v>3</v>
      </c>
      <c r="BL45" s="499">
        <v>22.232103156958647</v>
      </c>
      <c r="BM45" s="534">
        <v>2</v>
      </c>
      <c r="BN45" s="499">
        <v>14.701558365186708</v>
      </c>
      <c r="BO45" s="752">
        <v>5</v>
      </c>
      <c r="BP45" s="753">
        <v>18.451546239574874</v>
      </c>
      <c r="BQ45" s="751"/>
      <c r="BR45" s="499">
        <v>0</v>
      </c>
      <c r="BS45" s="534">
        <v>1</v>
      </c>
      <c r="BT45" s="499">
        <v>5.9758575355563526</v>
      </c>
      <c r="BU45" s="752">
        <v>1</v>
      </c>
      <c r="BV45" s="753">
        <v>3.0560479188313674</v>
      </c>
    </row>
    <row r="46" spans="1:74" s="532" customFormat="1">
      <c r="A46" s="777" t="s">
        <v>454</v>
      </c>
      <c r="B46" s="773"/>
      <c r="C46" s="751">
        <v>0</v>
      </c>
      <c r="D46" s="499">
        <v>0</v>
      </c>
      <c r="E46" s="534">
        <v>0</v>
      </c>
      <c r="F46" s="499">
        <v>0</v>
      </c>
      <c r="G46" s="752"/>
      <c r="H46" s="753">
        <v>0</v>
      </c>
      <c r="I46" s="534"/>
      <c r="J46" s="499"/>
      <c r="K46" s="534"/>
      <c r="L46" s="499"/>
      <c r="M46" s="752"/>
      <c r="N46" s="753"/>
      <c r="O46" s="751"/>
      <c r="P46" s="499"/>
      <c r="Q46" s="534"/>
      <c r="R46" s="499"/>
      <c r="S46" s="752"/>
      <c r="T46" s="753"/>
      <c r="U46" s="751"/>
      <c r="V46" s="499"/>
      <c r="W46" s="534"/>
      <c r="X46" s="499"/>
      <c r="Y46" s="752"/>
      <c r="Z46" s="759"/>
      <c r="AA46" s="751"/>
      <c r="AB46" s="499"/>
      <c r="AC46" s="534"/>
      <c r="AD46" s="499"/>
      <c r="AE46" s="752"/>
      <c r="AF46" s="753"/>
      <c r="AG46" s="751"/>
      <c r="AH46" s="499"/>
      <c r="AI46" s="534"/>
      <c r="AJ46" s="499"/>
      <c r="AK46" s="752"/>
      <c r="AL46" s="753"/>
      <c r="AM46" s="751"/>
      <c r="AN46" s="499"/>
      <c r="AO46" s="534"/>
      <c r="AP46" s="499"/>
      <c r="AQ46" s="752"/>
      <c r="AR46" s="753"/>
      <c r="AS46" s="751"/>
      <c r="AT46" s="499"/>
      <c r="AU46" s="534"/>
      <c r="AV46" s="499"/>
      <c r="AW46" s="752"/>
      <c r="AX46" s="753"/>
      <c r="AY46" s="751"/>
      <c r="AZ46" s="499"/>
      <c r="BA46" s="534"/>
      <c r="BB46" s="499"/>
      <c r="BC46" s="752"/>
      <c r="BD46" s="753"/>
      <c r="BE46" s="751"/>
      <c r="BF46" s="499"/>
      <c r="BG46" s="534"/>
      <c r="BH46" s="499"/>
      <c r="BI46" s="752"/>
      <c r="BJ46" s="753"/>
      <c r="BK46" s="751"/>
      <c r="BL46" s="499"/>
      <c r="BM46" s="534"/>
      <c r="BN46" s="499"/>
      <c r="BO46" s="752"/>
      <c r="BP46" s="753"/>
      <c r="BQ46" s="751"/>
      <c r="BR46" s="499"/>
      <c r="BS46" s="534"/>
      <c r="BT46" s="499"/>
      <c r="BU46" s="752"/>
      <c r="BV46" s="753"/>
    </row>
    <row r="47" spans="1:74" s="532" customFormat="1">
      <c r="A47" s="1087" t="s">
        <v>463</v>
      </c>
      <c r="B47" s="1088"/>
      <c r="C47" s="1089">
        <v>113</v>
      </c>
      <c r="D47" s="1090">
        <v>30.826476942886448</v>
      </c>
      <c r="E47" s="1091">
        <v>131</v>
      </c>
      <c r="F47" s="1090">
        <v>35.379970075567293</v>
      </c>
      <c r="G47" s="1092">
        <v>244</v>
      </c>
      <c r="H47" s="1093">
        <v>33.114649975435441</v>
      </c>
      <c r="I47" s="1091">
        <v>28</v>
      </c>
      <c r="J47" s="1090">
        <v>22.582830596509339</v>
      </c>
      <c r="K47" s="1091">
        <v>36</v>
      </c>
      <c r="L47" s="1090">
        <v>30.557418237685784</v>
      </c>
      <c r="M47" s="1092">
        <v>64</v>
      </c>
      <c r="N47" s="1093">
        <v>26.468264963874955</v>
      </c>
      <c r="O47" s="1089">
        <v>9</v>
      </c>
      <c r="P47" s="1090">
        <v>27.105168052041922</v>
      </c>
      <c r="Q47" s="1091">
        <v>14</v>
      </c>
      <c r="R47" s="1090">
        <v>40.622098421541317</v>
      </c>
      <c r="S47" s="1092">
        <v>23</v>
      </c>
      <c r="T47" s="1093">
        <v>33.989478039841579</v>
      </c>
      <c r="U47" s="1089">
        <v>11</v>
      </c>
      <c r="V47" s="1090">
        <v>27.134364439182026</v>
      </c>
      <c r="W47" s="1091">
        <v>13</v>
      </c>
      <c r="X47" s="1090">
        <v>31.320018310164553</v>
      </c>
      <c r="Y47" s="1092">
        <v>24</v>
      </c>
      <c r="Z47" s="1094">
        <v>29.251883089973916</v>
      </c>
      <c r="AA47" s="1089">
        <v>17</v>
      </c>
      <c r="AB47" s="1090">
        <v>38.877581357056279</v>
      </c>
      <c r="AC47" s="1091">
        <v>15</v>
      </c>
      <c r="AD47" s="1090">
        <v>33.141114867104129</v>
      </c>
      <c r="AE47" s="1092">
        <v>32</v>
      </c>
      <c r="AF47" s="1093">
        <v>35.959904706252523</v>
      </c>
      <c r="AG47" s="1089">
        <v>4</v>
      </c>
      <c r="AH47" s="1090">
        <v>17.176965689011038</v>
      </c>
      <c r="AI47" s="1091">
        <v>5</v>
      </c>
      <c r="AJ47" s="1090">
        <v>19.841269841269842</v>
      </c>
      <c r="AK47" s="1092">
        <v>9</v>
      </c>
      <c r="AL47" s="1093">
        <v>18.561676325613053</v>
      </c>
      <c r="AM47" s="1089">
        <v>12</v>
      </c>
      <c r="AN47" s="1090">
        <v>34.354423131978244</v>
      </c>
      <c r="AO47" s="1091">
        <v>9</v>
      </c>
      <c r="AP47" s="1090">
        <v>23.803856224708404</v>
      </c>
      <c r="AQ47" s="1092">
        <v>21</v>
      </c>
      <c r="AR47" s="1093">
        <v>28.870344656924068</v>
      </c>
      <c r="AS47" s="1089">
        <v>4</v>
      </c>
      <c r="AT47" s="1090">
        <v>27.3224043715847</v>
      </c>
      <c r="AU47" s="1091">
        <v>9</v>
      </c>
      <c r="AV47" s="1090">
        <v>60.168471720818296</v>
      </c>
      <c r="AW47" s="1092">
        <v>13</v>
      </c>
      <c r="AX47" s="1093">
        <v>43.921886613960403</v>
      </c>
      <c r="AY47" s="1089">
        <v>6</v>
      </c>
      <c r="AZ47" s="1090">
        <v>56.587758181646706</v>
      </c>
      <c r="BA47" s="1091">
        <v>13</v>
      </c>
      <c r="BB47" s="1090">
        <v>121.04283054003724</v>
      </c>
      <c r="BC47" s="1092">
        <v>19</v>
      </c>
      <c r="BD47" s="1093">
        <v>89.022161832919451</v>
      </c>
      <c r="BE47" s="1089">
        <v>7</v>
      </c>
      <c r="BF47" s="1090">
        <v>57.527942143326754</v>
      </c>
      <c r="BG47" s="1091">
        <v>4</v>
      </c>
      <c r="BH47" s="1090">
        <v>32.846115946789297</v>
      </c>
      <c r="BI47" s="1092">
        <v>11</v>
      </c>
      <c r="BJ47" s="1093">
        <v>45.181960075577095</v>
      </c>
      <c r="BK47" s="1089">
        <v>8</v>
      </c>
      <c r="BL47" s="1090">
        <v>59.285608418556393</v>
      </c>
      <c r="BM47" s="1091">
        <v>6</v>
      </c>
      <c r="BN47" s="1090">
        <v>44.104675095560133</v>
      </c>
      <c r="BO47" s="1092">
        <v>14</v>
      </c>
      <c r="BP47" s="1093">
        <v>51.664329470809662</v>
      </c>
      <c r="BQ47" s="1089">
        <v>7</v>
      </c>
      <c r="BR47" s="1090">
        <v>43.782837127845887</v>
      </c>
      <c r="BS47" s="1091">
        <v>7</v>
      </c>
      <c r="BT47" s="1090">
        <v>41.83100274889447</v>
      </c>
      <c r="BU47" s="1092">
        <v>14</v>
      </c>
      <c r="BV47" s="1093">
        <v>42.784670863639143</v>
      </c>
    </row>
    <row r="48" spans="1:74" s="532" customFormat="1">
      <c r="A48" s="777" t="s">
        <v>455</v>
      </c>
      <c r="B48" s="774"/>
      <c r="C48" s="751">
        <v>17</v>
      </c>
      <c r="D48" s="499">
        <v>4.637611575478493</v>
      </c>
      <c r="E48" s="534">
        <v>15</v>
      </c>
      <c r="F48" s="499">
        <v>4.0511416117061785</v>
      </c>
      <c r="G48" s="752">
        <v>32</v>
      </c>
      <c r="H48" s="753">
        <v>4.3429049148112062</v>
      </c>
      <c r="I48" s="534">
        <v>3</v>
      </c>
      <c r="J48" s="499">
        <v>2.4195889924831437</v>
      </c>
      <c r="K48" s="534">
        <v>6</v>
      </c>
      <c r="L48" s="499">
        <v>5.0929030396142974</v>
      </c>
      <c r="M48" s="752">
        <v>9</v>
      </c>
      <c r="N48" s="753">
        <v>3.7220997605449155</v>
      </c>
      <c r="O48" s="751"/>
      <c r="P48" s="499">
        <v>0</v>
      </c>
      <c r="Q48" s="534">
        <v>2</v>
      </c>
      <c r="R48" s="499">
        <v>5.8031569173630455</v>
      </c>
      <c r="S48" s="752">
        <v>2</v>
      </c>
      <c r="T48" s="753">
        <v>2.9556067860731807</v>
      </c>
      <c r="U48" s="751">
        <v>1</v>
      </c>
      <c r="V48" s="499">
        <v>2.4667604035620019</v>
      </c>
      <c r="W48" s="534">
        <v>2</v>
      </c>
      <c r="X48" s="499">
        <v>4.8184643554099313</v>
      </c>
      <c r="Y48" s="752">
        <v>3</v>
      </c>
      <c r="Z48" s="759">
        <v>3.6564853862467395</v>
      </c>
      <c r="AA48" s="751"/>
      <c r="AB48" s="499">
        <v>0</v>
      </c>
      <c r="AC48" s="534"/>
      <c r="AD48" s="499">
        <v>0</v>
      </c>
      <c r="AE48" s="752"/>
      <c r="AF48" s="753">
        <v>0</v>
      </c>
      <c r="AG48" s="751">
        <v>3</v>
      </c>
      <c r="AH48" s="499">
        <v>12.882724266758279</v>
      </c>
      <c r="AI48" s="534">
        <v>1</v>
      </c>
      <c r="AJ48" s="499">
        <v>3.9682539682539684</v>
      </c>
      <c r="AK48" s="752">
        <v>4</v>
      </c>
      <c r="AL48" s="753">
        <v>8.2496339224946897</v>
      </c>
      <c r="AM48" s="751">
        <v>4</v>
      </c>
      <c r="AN48" s="499">
        <v>11.451474377326081</v>
      </c>
      <c r="AO48" s="534">
        <v>1</v>
      </c>
      <c r="AP48" s="499">
        <v>2.644872913856489</v>
      </c>
      <c r="AQ48" s="752">
        <v>5</v>
      </c>
      <c r="AR48" s="753">
        <v>6.873891584981922</v>
      </c>
      <c r="AS48" s="751">
        <v>1</v>
      </c>
      <c r="AT48" s="499">
        <v>6.8306010928961749</v>
      </c>
      <c r="AU48" s="534">
        <v>1</v>
      </c>
      <c r="AV48" s="499">
        <v>6.6853857467575883</v>
      </c>
      <c r="AW48" s="752">
        <v>2</v>
      </c>
      <c r="AX48" s="753">
        <v>6.7572133252246767</v>
      </c>
      <c r="AY48" s="751">
        <v>3</v>
      </c>
      <c r="AZ48" s="499">
        <v>28.293879090823353</v>
      </c>
      <c r="BA48" s="534">
        <v>1</v>
      </c>
      <c r="BB48" s="499">
        <v>9.3109869646182499</v>
      </c>
      <c r="BC48" s="752">
        <v>4</v>
      </c>
      <c r="BD48" s="753">
        <v>18.741507754298834</v>
      </c>
      <c r="BE48" s="751">
        <v>1</v>
      </c>
      <c r="BF48" s="499">
        <v>8.2182774490466795</v>
      </c>
      <c r="BG48" s="534"/>
      <c r="BH48" s="499">
        <v>0</v>
      </c>
      <c r="BI48" s="752">
        <v>1</v>
      </c>
      <c r="BJ48" s="753">
        <v>4.1074509159615546</v>
      </c>
      <c r="BK48" s="751">
        <v>1</v>
      </c>
      <c r="BL48" s="499">
        <v>7.4107010523195491</v>
      </c>
      <c r="BM48" s="534"/>
      <c r="BN48" s="499">
        <v>0</v>
      </c>
      <c r="BO48" s="752">
        <v>1</v>
      </c>
      <c r="BP48" s="753">
        <v>3.6903092479149753</v>
      </c>
      <c r="BQ48" s="751"/>
      <c r="BR48" s="499">
        <v>0</v>
      </c>
      <c r="BS48" s="534">
        <v>1</v>
      </c>
      <c r="BT48" s="499">
        <v>5.9758575355563526</v>
      </c>
      <c r="BU48" s="752">
        <v>1</v>
      </c>
      <c r="BV48" s="753">
        <v>3.0560479188313674</v>
      </c>
    </row>
    <row r="49" spans="1:74" s="532" customFormat="1">
      <c r="A49" s="550" t="s">
        <v>456</v>
      </c>
      <c r="B49" s="774"/>
      <c r="C49" s="751">
        <v>48</v>
      </c>
      <c r="D49" s="499">
        <v>13.09443268370398</v>
      </c>
      <c r="E49" s="534">
        <v>53</v>
      </c>
      <c r="F49" s="499">
        <v>14.314033694695164</v>
      </c>
      <c r="G49" s="752">
        <v>101</v>
      </c>
      <c r="H49" s="753">
        <v>13.707293637372867</v>
      </c>
      <c r="I49" s="534">
        <v>13</v>
      </c>
      <c r="J49" s="499">
        <v>10.484885634093622</v>
      </c>
      <c r="K49" s="534">
        <v>14</v>
      </c>
      <c r="L49" s="499">
        <v>11.883440425766693</v>
      </c>
      <c r="M49" s="752">
        <v>27</v>
      </c>
      <c r="N49" s="753">
        <v>11.166299281634746</v>
      </c>
      <c r="O49" s="751">
        <v>5</v>
      </c>
      <c r="P49" s="499">
        <v>15.058426695578847</v>
      </c>
      <c r="Q49" s="534">
        <v>8</v>
      </c>
      <c r="R49" s="499">
        <v>23.212627669452182</v>
      </c>
      <c r="S49" s="752">
        <v>13</v>
      </c>
      <c r="T49" s="753">
        <v>19.211444109475675</v>
      </c>
      <c r="U49" s="751">
        <v>3</v>
      </c>
      <c r="V49" s="499">
        <v>7.4002812106860061</v>
      </c>
      <c r="W49" s="534">
        <v>4</v>
      </c>
      <c r="X49" s="499">
        <v>9.6369287108198627</v>
      </c>
      <c r="Y49" s="752">
        <v>7</v>
      </c>
      <c r="Z49" s="759">
        <v>8.5317992345757254</v>
      </c>
      <c r="AA49" s="751">
        <v>8</v>
      </c>
      <c r="AB49" s="499">
        <v>18.295332403320604</v>
      </c>
      <c r="AC49" s="534">
        <v>11</v>
      </c>
      <c r="AD49" s="499">
        <v>24.303484235876361</v>
      </c>
      <c r="AE49" s="752">
        <v>19</v>
      </c>
      <c r="AF49" s="753">
        <v>21.351193419337442</v>
      </c>
      <c r="AG49" s="751"/>
      <c r="AH49" s="499">
        <v>0</v>
      </c>
      <c r="AI49" s="534">
        <v>3</v>
      </c>
      <c r="AJ49" s="499">
        <v>11.904761904761905</v>
      </c>
      <c r="AK49" s="752">
        <v>3</v>
      </c>
      <c r="AL49" s="753">
        <v>6.1872254418710169</v>
      </c>
      <c r="AM49" s="751">
        <v>5</v>
      </c>
      <c r="AN49" s="499">
        <v>14.314342971657601</v>
      </c>
      <c r="AO49" s="534">
        <v>3</v>
      </c>
      <c r="AP49" s="499">
        <v>7.9346187415694684</v>
      </c>
      <c r="AQ49" s="752">
        <v>8</v>
      </c>
      <c r="AR49" s="753">
        <v>10.998226535971074</v>
      </c>
      <c r="AS49" s="751">
        <v>2</v>
      </c>
      <c r="AT49" s="499">
        <v>13.66120218579235</v>
      </c>
      <c r="AU49" s="534">
        <v>3</v>
      </c>
      <c r="AV49" s="499">
        <v>20.056157240272764</v>
      </c>
      <c r="AW49" s="752">
        <v>5</v>
      </c>
      <c r="AX49" s="753">
        <v>16.893033313061693</v>
      </c>
      <c r="AY49" s="751">
        <v>1</v>
      </c>
      <c r="AZ49" s="499">
        <v>9.4312930302744515</v>
      </c>
      <c r="BA49" s="534">
        <v>2</v>
      </c>
      <c r="BB49" s="499">
        <v>18.6219739292365</v>
      </c>
      <c r="BC49" s="752">
        <v>3</v>
      </c>
      <c r="BD49" s="753">
        <v>14.056130815724124</v>
      </c>
      <c r="BE49" s="751">
        <v>3</v>
      </c>
      <c r="BF49" s="499">
        <v>24.65483234714004</v>
      </c>
      <c r="BG49" s="534">
        <v>2</v>
      </c>
      <c r="BH49" s="499">
        <v>16.423057973394648</v>
      </c>
      <c r="BI49" s="752">
        <v>5</v>
      </c>
      <c r="BJ49" s="753">
        <v>20.537254579807772</v>
      </c>
      <c r="BK49" s="751">
        <v>3</v>
      </c>
      <c r="BL49" s="499">
        <v>22.232103156958647</v>
      </c>
      <c r="BM49" s="534">
        <v>1</v>
      </c>
      <c r="BN49" s="499">
        <v>7.3507791825933539</v>
      </c>
      <c r="BO49" s="752">
        <v>4</v>
      </c>
      <c r="BP49" s="753">
        <v>14.761236991659901</v>
      </c>
      <c r="BQ49" s="751">
        <v>5</v>
      </c>
      <c r="BR49" s="499">
        <v>31.273455091318485</v>
      </c>
      <c r="BS49" s="534">
        <v>2</v>
      </c>
      <c r="BT49" s="499">
        <v>11.951715071112705</v>
      </c>
      <c r="BU49" s="752">
        <v>7</v>
      </c>
      <c r="BV49" s="753">
        <v>21.392335431819571</v>
      </c>
    </row>
    <row r="50" spans="1:74" s="532" customFormat="1">
      <c r="A50" s="772" t="s">
        <v>457</v>
      </c>
      <c r="B50" s="774"/>
      <c r="C50" s="751">
        <v>25</v>
      </c>
      <c r="D50" s="499">
        <v>6.8200170227624888</v>
      </c>
      <c r="E50" s="534">
        <v>20</v>
      </c>
      <c r="F50" s="499">
        <v>5.4015221489415719</v>
      </c>
      <c r="G50" s="752">
        <v>45</v>
      </c>
      <c r="H50" s="753">
        <v>6.1072100364532576</v>
      </c>
      <c r="I50" s="534">
        <v>4</v>
      </c>
      <c r="J50" s="499">
        <v>3.2261186566441915</v>
      </c>
      <c r="K50" s="534">
        <v>1</v>
      </c>
      <c r="L50" s="499">
        <v>0.8488171732690496</v>
      </c>
      <c r="M50" s="752">
        <v>5</v>
      </c>
      <c r="N50" s="753">
        <v>2.0678332003027307</v>
      </c>
      <c r="O50" s="751">
        <v>2</v>
      </c>
      <c r="P50" s="499">
        <v>6.0233706782315384</v>
      </c>
      <c r="Q50" s="534"/>
      <c r="R50" s="499">
        <v>0</v>
      </c>
      <c r="S50" s="752">
        <v>2</v>
      </c>
      <c r="T50" s="753">
        <v>2.9556067860731807</v>
      </c>
      <c r="U50" s="751">
        <v>3</v>
      </c>
      <c r="V50" s="499">
        <v>7.4002812106860061</v>
      </c>
      <c r="W50" s="534">
        <v>2</v>
      </c>
      <c r="X50" s="499">
        <v>4.8184643554099313</v>
      </c>
      <c r="Y50" s="752">
        <v>5</v>
      </c>
      <c r="Z50" s="759">
        <v>6.0941423104112324</v>
      </c>
      <c r="AA50" s="751">
        <v>3</v>
      </c>
      <c r="AB50" s="499">
        <v>6.860749651245226</v>
      </c>
      <c r="AC50" s="534"/>
      <c r="AD50" s="499">
        <v>0</v>
      </c>
      <c r="AE50" s="752">
        <v>3</v>
      </c>
      <c r="AF50" s="753">
        <v>3.3712410662111743</v>
      </c>
      <c r="AG50" s="751">
        <v>1</v>
      </c>
      <c r="AH50" s="499">
        <v>4.2942414222527594</v>
      </c>
      <c r="AI50" s="534"/>
      <c r="AJ50" s="499">
        <v>0</v>
      </c>
      <c r="AK50" s="752">
        <v>1</v>
      </c>
      <c r="AL50" s="753">
        <v>2.0624084806236724</v>
      </c>
      <c r="AM50" s="751">
        <v>3</v>
      </c>
      <c r="AN50" s="499">
        <v>8.588605782994561</v>
      </c>
      <c r="AO50" s="534">
        <v>1</v>
      </c>
      <c r="AP50" s="499">
        <v>2.644872913856489</v>
      </c>
      <c r="AQ50" s="752">
        <v>4</v>
      </c>
      <c r="AR50" s="753">
        <v>5.4991132679855372</v>
      </c>
      <c r="AS50" s="751">
        <v>1</v>
      </c>
      <c r="AT50" s="499">
        <v>6.8306010928961749</v>
      </c>
      <c r="AU50" s="534">
        <v>2</v>
      </c>
      <c r="AV50" s="499">
        <v>13.370771493515177</v>
      </c>
      <c r="AW50" s="752">
        <v>3</v>
      </c>
      <c r="AX50" s="753">
        <v>10.135819987837015</v>
      </c>
      <c r="AY50" s="751">
        <v>1</v>
      </c>
      <c r="AZ50" s="499">
        <v>9.4312930302744515</v>
      </c>
      <c r="BA50" s="534">
        <v>7</v>
      </c>
      <c r="BB50" s="499">
        <v>65.176908752327748</v>
      </c>
      <c r="BC50" s="752">
        <v>8</v>
      </c>
      <c r="BD50" s="753">
        <v>37.483015508597667</v>
      </c>
      <c r="BE50" s="751">
        <v>3</v>
      </c>
      <c r="BF50" s="499">
        <v>24.65483234714004</v>
      </c>
      <c r="BG50" s="534">
        <v>1</v>
      </c>
      <c r="BH50" s="499">
        <v>8.2115289866973242</v>
      </c>
      <c r="BI50" s="752">
        <v>4</v>
      </c>
      <c r="BJ50" s="753">
        <v>16.429803663846219</v>
      </c>
      <c r="BK50" s="751">
        <v>2</v>
      </c>
      <c r="BL50" s="499">
        <v>14.821402104639098</v>
      </c>
      <c r="BM50" s="534">
        <v>3</v>
      </c>
      <c r="BN50" s="499">
        <v>22.052337547780066</v>
      </c>
      <c r="BO50" s="752">
        <v>5</v>
      </c>
      <c r="BP50" s="753">
        <v>18.451546239574874</v>
      </c>
      <c r="BQ50" s="751">
        <v>2</v>
      </c>
      <c r="BR50" s="499">
        <v>12.509382036527395</v>
      </c>
      <c r="BS50" s="534">
        <v>3</v>
      </c>
      <c r="BT50" s="499">
        <v>17.927572606669059</v>
      </c>
      <c r="BU50" s="752">
        <v>5</v>
      </c>
      <c r="BV50" s="753">
        <v>15.280239594156836</v>
      </c>
    </row>
    <row r="51" spans="1:74" s="532" customFormat="1">
      <c r="A51" s="1095" t="s">
        <v>464</v>
      </c>
      <c r="B51" s="1088"/>
      <c r="C51" s="1089">
        <v>40</v>
      </c>
      <c r="D51" s="1090">
        <v>10.912027236419982</v>
      </c>
      <c r="E51" s="1091">
        <v>79</v>
      </c>
      <c r="F51" s="1090">
        <v>21.336012488319209</v>
      </c>
      <c r="G51" s="1092">
        <v>119</v>
      </c>
      <c r="H51" s="1093">
        <v>16.15017765195417</v>
      </c>
      <c r="I51" s="1091">
        <v>21</v>
      </c>
      <c r="J51" s="1090">
        <v>16.937122947382004</v>
      </c>
      <c r="K51" s="1091">
        <v>26</v>
      </c>
      <c r="L51" s="1090">
        <v>22.069246504995292</v>
      </c>
      <c r="M51" s="1092">
        <v>47</v>
      </c>
      <c r="N51" s="1093">
        <v>19.437632082845671</v>
      </c>
      <c r="O51" s="1089">
        <v>3</v>
      </c>
      <c r="P51" s="1090">
        <v>9.0350560173473085</v>
      </c>
      <c r="Q51" s="1091">
        <v>1</v>
      </c>
      <c r="R51" s="1090">
        <v>2.9015784586815228</v>
      </c>
      <c r="S51" s="1092">
        <v>4</v>
      </c>
      <c r="T51" s="1093">
        <v>5.9112135721463615</v>
      </c>
      <c r="U51" s="1089">
        <v>4</v>
      </c>
      <c r="V51" s="1090">
        <v>9.8670416142480075</v>
      </c>
      <c r="W51" s="1091">
        <v>11</v>
      </c>
      <c r="X51" s="1090">
        <v>26.50155395475462</v>
      </c>
      <c r="Y51" s="1092">
        <v>15</v>
      </c>
      <c r="Z51" s="1094">
        <v>18.282426931233701</v>
      </c>
      <c r="AA51" s="1089">
        <v>4</v>
      </c>
      <c r="AB51" s="1090">
        <v>9.1476662016603019</v>
      </c>
      <c r="AC51" s="1091">
        <v>25</v>
      </c>
      <c r="AD51" s="1090">
        <v>55.235191445173541</v>
      </c>
      <c r="AE51" s="1092">
        <v>29</v>
      </c>
      <c r="AF51" s="1093">
        <v>32.588663640041354</v>
      </c>
      <c r="AG51" s="1089">
        <v>1</v>
      </c>
      <c r="AH51" s="1090">
        <v>4.2942414222527594</v>
      </c>
      <c r="AI51" s="1091">
        <v>3</v>
      </c>
      <c r="AJ51" s="1090">
        <v>11.904761904761905</v>
      </c>
      <c r="AK51" s="1092">
        <v>4</v>
      </c>
      <c r="AL51" s="1093">
        <v>8.2496339224946897</v>
      </c>
      <c r="AM51" s="1089">
        <v>2</v>
      </c>
      <c r="AN51" s="1090">
        <v>5.7257371886630404</v>
      </c>
      <c r="AO51" s="1091">
        <v>1</v>
      </c>
      <c r="AP51" s="1090">
        <v>2.644872913856489</v>
      </c>
      <c r="AQ51" s="1092">
        <v>3</v>
      </c>
      <c r="AR51" s="1093">
        <v>4.1243349509891534</v>
      </c>
      <c r="AS51" s="1089"/>
      <c r="AT51" s="1090">
        <v>0</v>
      </c>
      <c r="AU51" s="1091">
        <v>3</v>
      </c>
      <c r="AV51" s="1090">
        <v>20.056157240272764</v>
      </c>
      <c r="AW51" s="1092">
        <v>3</v>
      </c>
      <c r="AX51" s="1093">
        <v>10.135819987837015</v>
      </c>
      <c r="AY51" s="1089"/>
      <c r="AZ51" s="1090">
        <v>0</v>
      </c>
      <c r="BA51" s="1091"/>
      <c r="BB51" s="1090">
        <v>0</v>
      </c>
      <c r="BC51" s="1092"/>
      <c r="BD51" s="1093">
        <v>0</v>
      </c>
      <c r="BE51" s="1089">
        <v>4</v>
      </c>
      <c r="BF51" s="1090">
        <v>32.873109796186718</v>
      </c>
      <c r="BG51" s="1091">
        <v>1</v>
      </c>
      <c r="BH51" s="1090">
        <v>8.2115289866973242</v>
      </c>
      <c r="BI51" s="1092">
        <v>5</v>
      </c>
      <c r="BJ51" s="1093">
        <v>20.537254579807772</v>
      </c>
      <c r="BK51" s="1089">
        <v>1</v>
      </c>
      <c r="BL51" s="1090">
        <v>7.4107010523195491</v>
      </c>
      <c r="BM51" s="1091">
        <v>2</v>
      </c>
      <c r="BN51" s="1090">
        <v>14.701558365186708</v>
      </c>
      <c r="BO51" s="1092">
        <v>3</v>
      </c>
      <c r="BP51" s="1093">
        <v>11.070927743744926</v>
      </c>
      <c r="BQ51" s="1089"/>
      <c r="BR51" s="1090">
        <v>0</v>
      </c>
      <c r="BS51" s="1091">
        <v>6</v>
      </c>
      <c r="BT51" s="1090">
        <v>35.855145213338119</v>
      </c>
      <c r="BU51" s="1092">
        <v>6</v>
      </c>
      <c r="BV51" s="1093">
        <v>18.336287512988203</v>
      </c>
    </row>
    <row r="52" spans="1:74" s="532" customFormat="1">
      <c r="A52" s="772" t="s">
        <v>260</v>
      </c>
      <c r="B52" s="774"/>
      <c r="C52" s="751">
        <v>28</v>
      </c>
      <c r="D52" s="499">
        <v>7.6384190654939879</v>
      </c>
      <c r="E52" s="534">
        <v>69</v>
      </c>
      <c r="F52" s="499">
        <v>18.635251413848422</v>
      </c>
      <c r="G52" s="752">
        <v>97</v>
      </c>
      <c r="H52" s="753">
        <v>13.164430523021467</v>
      </c>
      <c r="I52" s="534">
        <v>16</v>
      </c>
      <c r="J52" s="499">
        <v>12.904474626576766</v>
      </c>
      <c r="K52" s="534">
        <v>23</v>
      </c>
      <c r="L52" s="499">
        <v>19.522794985188142</v>
      </c>
      <c r="M52" s="752">
        <v>39</v>
      </c>
      <c r="N52" s="753">
        <v>16.129098962361301</v>
      </c>
      <c r="O52" s="751">
        <v>1</v>
      </c>
      <c r="P52" s="499">
        <v>3.0116853391157692</v>
      </c>
      <c r="Q52" s="534">
        <v>1</v>
      </c>
      <c r="R52" s="499">
        <v>2.9015784586815228</v>
      </c>
      <c r="S52" s="752">
        <v>2</v>
      </c>
      <c r="T52" s="753">
        <v>2.9556067860731807</v>
      </c>
      <c r="U52" s="751">
        <v>4</v>
      </c>
      <c r="V52" s="499">
        <v>9.8670416142480075</v>
      </c>
      <c r="W52" s="534">
        <v>10</v>
      </c>
      <c r="X52" s="499">
        <v>24.092321777049655</v>
      </c>
      <c r="Y52" s="752">
        <v>14</v>
      </c>
      <c r="Z52" s="759">
        <v>17.063598469151451</v>
      </c>
      <c r="AA52" s="751">
        <v>4</v>
      </c>
      <c r="AB52" s="499">
        <v>9.1476662016603019</v>
      </c>
      <c r="AC52" s="534">
        <v>24</v>
      </c>
      <c r="AD52" s="499">
        <v>53.025783787366606</v>
      </c>
      <c r="AE52" s="752">
        <v>28</v>
      </c>
      <c r="AF52" s="753">
        <v>31.46491661797096</v>
      </c>
      <c r="AG52" s="751"/>
      <c r="AH52" s="499">
        <v>0</v>
      </c>
      <c r="AI52" s="534">
        <v>2</v>
      </c>
      <c r="AJ52" s="499">
        <v>7.9365079365079367</v>
      </c>
      <c r="AK52" s="752">
        <v>2</v>
      </c>
      <c r="AL52" s="753">
        <v>4.1248169612473449</v>
      </c>
      <c r="AM52" s="751">
        <v>1</v>
      </c>
      <c r="AN52" s="499">
        <v>2.8628685943315202</v>
      </c>
      <c r="AO52" s="534"/>
      <c r="AP52" s="499">
        <v>0</v>
      </c>
      <c r="AQ52" s="752">
        <v>1</v>
      </c>
      <c r="AR52" s="753">
        <v>1.3747783169963843</v>
      </c>
      <c r="AS52" s="751"/>
      <c r="AT52" s="499">
        <v>0</v>
      </c>
      <c r="AU52" s="534">
        <v>2</v>
      </c>
      <c r="AV52" s="499">
        <v>13.370771493515177</v>
      </c>
      <c r="AW52" s="752">
        <v>2</v>
      </c>
      <c r="AX52" s="753">
        <v>6.7572133252246767</v>
      </c>
      <c r="AY52" s="751"/>
      <c r="AZ52" s="499">
        <v>0</v>
      </c>
      <c r="BA52" s="534"/>
      <c r="BB52" s="499">
        <v>0</v>
      </c>
      <c r="BC52" s="752"/>
      <c r="BD52" s="753">
        <v>0</v>
      </c>
      <c r="BE52" s="751">
        <v>2</v>
      </c>
      <c r="BF52" s="499">
        <v>16.436554898093359</v>
      </c>
      <c r="BG52" s="534"/>
      <c r="BH52" s="499">
        <v>0</v>
      </c>
      <c r="BI52" s="752">
        <v>2</v>
      </c>
      <c r="BJ52" s="753">
        <v>8.2149018319231093</v>
      </c>
      <c r="BK52" s="751"/>
      <c r="BL52" s="499">
        <v>0</v>
      </c>
      <c r="BM52" s="534">
        <v>2</v>
      </c>
      <c r="BN52" s="499">
        <v>14.701558365186708</v>
      </c>
      <c r="BO52" s="752">
        <v>2</v>
      </c>
      <c r="BP52" s="753">
        <v>7.3806184958299506</v>
      </c>
      <c r="BQ52" s="751"/>
      <c r="BR52" s="499">
        <v>0</v>
      </c>
      <c r="BS52" s="534">
        <v>5</v>
      </c>
      <c r="BT52" s="499">
        <v>29.879287677781761</v>
      </c>
      <c r="BU52" s="752">
        <v>5</v>
      </c>
      <c r="BV52" s="753">
        <v>15.280239594156836</v>
      </c>
    </row>
    <row r="53" spans="1:74" s="768" customFormat="1">
      <c r="A53" s="1081" t="s">
        <v>465</v>
      </c>
      <c r="B53" s="792"/>
      <c r="C53" s="793">
        <v>44</v>
      </c>
      <c r="D53" s="794">
        <v>12.003229960061981</v>
      </c>
      <c r="E53" s="795">
        <v>45</v>
      </c>
      <c r="F53" s="794">
        <v>12.153424835118537</v>
      </c>
      <c r="G53" s="796">
        <v>89</v>
      </c>
      <c r="H53" s="797">
        <v>12.078704294318667</v>
      </c>
      <c r="I53" s="795">
        <v>19</v>
      </c>
      <c r="J53" s="794">
        <v>15.324063619059908</v>
      </c>
      <c r="K53" s="795">
        <v>19</v>
      </c>
      <c r="L53" s="794">
        <v>16.127526292111941</v>
      </c>
      <c r="M53" s="796">
        <v>38</v>
      </c>
      <c r="N53" s="797">
        <v>15.715532322300755</v>
      </c>
      <c r="O53" s="793">
        <v>3</v>
      </c>
      <c r="P53" s="794">
        <v>9.0350560173473085</v>
      </c>
      <c r="Q53" s="795">
        <v>2</v>
      </c>
      <c r="R53" s="794">
        <v>5.8031569173630455</v>
      </c>
      <c r="S53" s="796">
        <v>5</v>
      </c>
      <c r="T53" s="797">
        <v>7.389016965182952</v>
      </c>
      <c r="U53" s="793">
        <v>8</v>
      </c>
      <c r="V53" s="794">
        <v>19.734083228496015</v>
      </c>
      <c r="W53" s="795">
        <v>4</v>
      </c>
      <c r="X53" s="794">
        <v>9.6369287108198627</v>
      </c>
      <c r="Y53" s="796">
        <v>12</v>
      </c>
      <c r="Z53" s="798">
        <v>14.625941544986958</v>
      </c>
      <c r="AA53" s="793">
        <v>5</v>
      </c>
      <c r="AB53" s="794">
        <v>11.434582752075377</v>
      </c>
      <c r="AC53" s="795">
        <v>3</v>
      </c>
      <c r="AD53" s="794">
        <v>6.6282229734208258</v>
      </c>
      <c r="AE53" s="796">
        <v>8</v>
      </c>
      <c r="AF53" s="797">
        <v>8.9899761765631307</v>
      </c>
      <c r="AG53" s="793">
        <v>2</v>
      </c>
      <c r="AH53" s="794">
        <v>8.5884828445055188</v>
      </c>
      <c r="AI53" s="795">
        <v>2</v>
      </c>
      <c r="AJ53" s="794">
        <v>7.9365079365079367</v>
      </c>
      <c r="AK53" s="796">
        <v>4</v>
      </c>
      <c r="AL53" s="797">
        <v>8.2496339224946897</v>
      </c>
      <c r="AM53" s="793">
        <v>3</v>
      </c>
      <c r="AN53" s="794">
        <v>8.588605782994561</v>
      </c>
      <c r="AO53" s="795">
        <v>7</v>
      </c>
      <c r="AP53" s="794">
        <v>18.514110396995424</v>
      </c>
      <c r="AQ53" s="796">
        <v>10</v>
      </c>
      <c r="AR53" s="797">
        <v>13.747783169963844</v>
      </c>
      <c r="AS53" s="793"/>
      <c r="AT53" s="794">
        <v>0</v>
      </c>
      <c r="AU53" s="795">
        <v>1</v>
      </c>
      <c r="AV53" s="794">
        <v>6.6853857467575883</v>
      </c>
      <c r="AW53" s="796">
        <v>1</v>
      </c>
      <c r="AX53" s="797">
        <v>3.3786066626123383</v>
      </c>
      <c r="AY53" s="793"/>
      <c r="AZ53" s="794">
        <v>0</v>
      </c>
      <c r="BA53" s="795">
        <v>3</v>
      </c>
      <c r="BB53" s="794">
        <v>27.932960893854748</v>
      </c>
      <c r="BC53" s="796">
        <v>3</v>
      </c>
      <c r="BD53" s="797">
        <v>14.056130815724124</v>
      </c>
      <c r="BE53" s="793"/>
      <c r="BF53" s="794">
        <v>0</v>
      </c>
      <c r="BG53" s="795">
        <v>2</v>
      </c>
      <c r="BH53" s="794">
        <v>16.423057973394648</v>
      </c>
      <c r="BI53" s="796">
        <v>2</v>
      </c>
      <c r="BJ53" s="797">
        <v>8.2149018319231093</v>
      </c>
      <c r="BK53" s="793">
        <v>1</v>
      </c>
      <c r="BL53" s="794">
        <v>7.4107010523195491</v>
      </c>
      <c r="BM53" s="795"/>
      <c r="BN53" s="794">
        <v>0</v>
      </c>
      <c r="BO53" s="796">
        <v>1</v>
      </c>
      <c r="BP53" s="797">
        <v>3.6903092479149753</v>
      </c>
      <c r="BQ53" s="793">
        <v>3</v>
      </c>
      <c r="BR53" s="794">
        <v>18.764073054791094</v>
      </c>
      <c r="BS53" s="795">
        <v>2</v>
      </c>
      <c r="BT53" s="794">
        <v>11.951715071112705</v>
      </c>
      <c r="BU53" s="796">
        <v>5</v>
      </c>
      <c r="BV53" s="797">
        <v>15.280239594156836</v>
      </c>
    </row>
    <row r="54" spans="1:74" s="532" customFormat="1">
      <c r="A54" s="549" t="s">
        <v>458</v>
      </c>
      <c r="B54" s="774"/>
      <c r="C54" s="751">
        <v>23</v>
      </c>
      <c r="D54" s="499">
        <v>6.2744156609414894</v>
      </c>
      <c r="E54" s="534">
        <v>26</v>
      </c>
      <c r="F54" s="499">
        <v>7.0219787936240436</v>
      </c>
      <c r="G54" s="752">
        <v>49</v>
      </c>
      <c r="H54" s="753">
        <v>6.6500731508046593</v>
      </c>
      <c r="I54" s="534">
        <v>14</v>
      </c>
      <c r="J54" s="499">
        <v>11.29141529825467</v>
      </c>
      <c r="K54" s="534">
        <v>15</v>
      </c>
      <c r="L54" s="499">
        <v>12.732257599035743</v>
      </c>
      <c r="M54" s="752">
        <v>29</v>
      </c>
      <c r="N54" s="499">
        <v>11.993432561755839</v>
      </c>
      <c r="O54" s="751">
        <v>1</v>
      </c>
      <c r="P54" s="499">
        <v>3.0116853391157692</v>
      </c>
      <c r="Q54" s="534"/>
      <c r="R54" s="499">
        <v>0</v>
      </c>
      <c r="S54" s="752">
        <v>1</v>
      </c>
      <c r="T54" s="753">
        <v>1.4778033930365904</v>
      </c>
      <c r="U54" s="534">
        <v>1</v>
      </c>
      <c r="V54" s="499">
        <v>2.4667604035620019</v>
      </c>
      <c r="W54" s="534">
        <v>1</v>
      </c>
      <c r="X54" s="499">
        <v>2.4092321777049657</v>
      </c>
      <c r="Y54" s="752">
        <v>2</v>
      </c>
      <c r="Z54" s="534">
        <v>2.437656924164493</v>
      </c>
      <c r="AA54" s="751">
        <v>3</v>
      </c>
      <c r="AB54" s="499">
        <v>6.860749651245226</v>
      </c>
      <c r="AC54" s="534">
        <v>3</v>
      </c>
      <c r="AD54" s="499">
        <v>6.6282229734208258</v>
      </c>
      <c r="AE54" s="752">
        <v>6</v>
      </c>
      <c r="AF54" s="753">
        <v>6.7424821324223485</v>
      </c>
      <c r="AG54" s="534">
        <v>1</v>
      </c>
      <c r="AH54" s="499">
        <v>4.2942414222527594</v>
      </c>
      <c r="AI54" s="534">
        <v>1</v>
      </c>
      <c r="AJ54" s="499">
        <v>3.9682539682539684</v>
      </c>
      <c r="AK54" s="752">
        <v>2</v>
      </c>
      <c r="AL54" s="499">
        <v>4.1248169612473449</v>
      </c>
      <c r="AM54" s="751">
        <v>1</v>
      </c>
      <c r="AN54" s="499">
        <v>2.8628685943315202</v>
      </c>
      <c r="AO54" s="534">
        <v>5</v>
      </c>
      <c r="AP54" s="499">
        <v>13.224364569282447</v>
      </c>
      <c r="AQ54" s="752">
        <v>6</v>
      </c>
      <c r="AR54" s="753">
        <v>8.2486699019783067</v>
      </c>
      <c r="AS54" s="534"/>
      <c r="AT54" s="499">
        <v>0</v>
      </c>
      <c r="AU54" s="534"/>
      <c r="AV54" s="499">
        <v>0</v>
      </c>
      <c r="AW54" s="752"/>
      <c r="AX54" s="753">
        <v>0</v>
      </c>
      <c r="AY54" s="751"/>
      <c r="AZ54" s="499">
        <v>0</v>
      </c>
      <c r="BA54" s="534">
        <v>1</v>
      </c>
      <c r="BB54" s="499">
        <v>9.3109869646182499</v>
      </c>
      <c r="BC54" s="752">
        <v>1</v>
      </c>
      <c r="BD54" s="753">
        <v>4.6853769385747084</v>
      </c>
      <c r="BE54" s="751"/>
      <c r="BF54" s="499">
        <v>0</v>
      </c>
      <c r="BG54" s="534"/>
      <c r="BH54" s="499">
        <v>0</v>
      </c>
      <c r="BI54" s="752"/>
      <c r="BJ54" s="753">
        <v>0</v>
      </c>
      <c r="BK54" s="751"/>
      <c r="BL54" s="499">
        <v>0</v>
      </c>
      <c r="BM54" s="534"/>
      <c r="BN54" s="499">
        <v>0</v>
      </c>
      <c r="BO54" s="752"/>
      <c r="BP54" s="753">
        <v>0</v>
      </c>
      <c r="BQ54" s="751">
        <v>2</v>
      </c>
      <c r="BR54" s="499">
        <v>12.509382036527395</v>
      </c>
      <c r="BS54" s="534"/>
      <c r="BT54" s="499">
        <v>0</v>
      </c>
      <c r="BU54" s="752">
        <v>2</v>
      </c>
      <c r="BV54" s="753">
        <v>6.1120958376627348</v>
      </c>
    </row>
    <row r="55" spans="1:74" s="768" customFormat="1">
      <c r="A55" s="1096" t="s">
        <v>307</v>
      </c>
      <c r="B55" s="792"/>
      <c r="C55" s="793">
        <v>20</v>
      </c>
      <c r="D55" s="794">
        <v>5.4560136182099912</v>
      </c>
      <c r="E55" s="795">
        <v>15</v>
      </c>
      <c r="F55" s="794">
        <v>4.0511416117061785</v>
      </c>
      <c r="G55" s="796">
        <v>35</v>
      </c>
      <c r="H55" s="797">
        <v>4.7500522505747558</v>
      </c>
      <c r="I55" s="795">
        <v>6</v>
      </c>
      <c r="J55" s="794">
        <v>4.8391779849662875</v>
      </c>
      <c r="K55" s="795">
        <v>6</v>
      </c>
      <c r="L55" s="794">
        <v>5.0929030396142974</v>
      </c>
      <c r="M55" s="796">
        <v>12</v>
      </c>
      <c r="N55" s="794">
        <v>4.9627996807265538</v>
      </c>
      <c r="O55" s="793">
        <v>3</v>
      </c>
      <c r="P55" s="794">
        <v>9.0350560173473085</v>
      </c>
      <c r="Q55" s="795">
        <v>1</v>
      </c>
      <c r="R55" s="794">
        <v>2.9015784586815228</v>
      </c>
      <c r="S55" s="796">
        <v>4</v>
      </c>
      <c r="T55" s="797">
        <v>5.9112135721463615</v>
      </c>
      <c r="U55" s="795">
        <v>1</v>
      </c>
      <c r="V55" s="794">
        <v>2.4667604035620019</v>
      </c>
      <c r="W55" s="795">
        <v>3</v>
      </c>
      <c r="X55" s="794">
        <v>7.2276965331148961</v>
      </c>
      <c r="Y55" s="796">
        <v>4</v>
      </c>
      <c r="Z55" s="795">
        <v>4.875313848328986</v>
      </c>
      <c r="AA55" s="793">
        <v>2</v>
      </c>
      <c r="AB55" s="794">
        <v>4.5738331008301509</v>
      </c>
      <c r="AC55" s="795">
        <v>1</v>
      </c>
      <c r="AD55" s="794">
        <v>2.2094076578069419</v>
      </c>
      <c r="AE55" s="796">
        <v>3</v>
      </c>
      <c r="AF55" s="797">
        <v>3.3712410662111743</v>
      </c>
      <c r="AG55" s="795">
        <v>2</v>
      </c>
      <c r="AH55" s="794">
        <v>8.5884828445055188</v>
      </c>
      <c r="AI55" s="795">
        <v>3</v>
      </c>
      <c r="AJ55" s="794">
        <v>11.904761904761905</v>
      </c>
      <c r="AK55" s="796">
        <v>5</v>
      </c>
      <c r="AL55" s="794">
        <v>10.312042403118362</v>
      </c>
      <c r="AM55" s="793">
        <v>2</v>
      </c>
      <c r="AN55" s="794">
        <v>5.7257371886630404</v>
      </c>
      <c r="AO55" s="795"/>
      <c r="AP55" s="794">
        <v>0</v>
      </c>
      <c r="AQ55" s="796">
        <v>2</v>
      </c>
      <c r="AR55" s="797">
        <v>2.7495566339927686</v>
      </c>
      <c r="AS55" s="795">
        <v>2</v>
      </c>
      <c r="AT55" s="794">
        <v>13.66120218579235</v>
      </c>
      <c r="AU55" s="795"/>
      <c r="AV55" s="794">
        <v>0</v>
      </c>
      <c r="AW55" s="796">
        <v>2</v>
      </c>
      <c r="AX55" s="794">
        <v>6.7572133252246767</v>
      </c>
      <c r="AY55" s="793">
        <v>1</v>
      </c>
      <c r="AZ55" s="794">
        <v>9.4312930302744515</v>
      </c>
      <c r="BA55" s="795">
        <v>1</v>
      </c>
      <c r="BB55" s="794">
        <v>9.3109869646182499</v>
      </c>
      <c r="BC55" s="796">
        <v>2</v>
      </c>
      <c r="BD55" s="797">
        <v>9.3707538771494168</v>
      </c>
      <c r="BE55" s="795"/>
      <c r="BF55" s="794">
        <v>0</v>
      </c>
      <c r="BG55" s="795"/>
      <c r="BH55" s="794">
        <v>0</v>
      </c>
      <c r="BI55" s="796"/>
      <c r="BJ55" s="794">
        <v>0</v>
      </c>
      <c r="BK55" s="795">
        <v>1</v>
      </c>
      <c r="BL55" s="794">
        <v>7.4107010523195491</v>
      </c>
      <c r="BM55" s="795"/>
      <c r="BN55" s="794">
        <v>0</v>
      </c>
      <c r="BO55" s="796">
        <v>1</v>
      </c>
      <c r="BP55" s="794">
        <v>3.6903092479149753</v>
      </c>
      <c r="BQ55" s="793"/>
      <c r="BR55" s="794">
        <v>0</v>
      </c>
      <c r="BS55" s="795"/>
      <c r="BT55" s="794">
        <v>0</v>
      </c>
      <c r="BU55" s="796"/>
      <c r="BV55" s="797">
        <v>0</v>
      </c>
    </row>
    <row r="56" spans="1:74" s="768" customFormat="1">
      <c r="A56" s="1096" t="s">
        <v>308</v>
      </c>
      <c r="B56" s="792"/>
      <c r="C56" s="793">
        <v>12</v>
      </c>
      <c r="D56" s="794">
        <v>3.273608170925995</v>
      </c>
      <c r="E56" s="795">
        <v>15</v>
      </c>
      <c r="F56" s="794">
        <v>4.0511416117061785</v>
      </c>
      <c r="G56" s="796">
        <v>27</v>
      </c>
      <c r="H56" s="797">
        <v>3.6643260218719544</v>
      </c>
      <c r="I56" s="795">
        <v>8</v>
      </c>
      <c r="J56" s="794">
        <v>6.452237313288383</v>
      </c>
      <c r="K56" s="795">
        <v>8</v>
      </c>
      <c r="L56" s="794">
        <v>6.7905373861523968</v>
      </c>
      <c r="M56" s="796">
        <v>16</v>
      </c>
      <c r="N56" s="794">
        <v>6.6170662409687386</v>
      </c>
      <c r="O56" s="793"/>
      <c r="P56" s="794">
        <v>0</v>
      </c>
      <c r="Q56" s="795">
        <v>4</v>
      </c>
      <c r="R56" s="794">
        <v>11.606313834726091</v>
      </c>
      <c r="S56" s="796">
        <v>4</v>
      </c>
      <c r="T56" s="797">
        <v>5.9112135721463615</v>
      </c>
      <c r="U56" s="795">
        <v>3</v>
      </c>
      <c r="V56" s="794">
        <v>7.4002812106860061</v>
      </c>
      <c r="W56" s="795"/>
      <c r="X56" s="794">
        <v>0</v>
      </c>
      <c r="Y56" s="796">
        <v>3</v>
      </c>
      <c r="Z56" s="795">
        <v>3.6564853862467395</v>
      </c>
      <c r="AA56" s="793"/>
      <c r="AB56" s="794">
        <v>0</v>
      </c>
      <c r="AC56" s="795"/>
      <c r="AD56" s="794">
        <v>0</v>
      </c>
      <c r="AE56" s="796"/>
      <c r="AF56" s="797">
        <v>0</v>
      </c>
      <c r="AG56" s="795"/>
      <c r="AH56" s="794">
        <v>0</v>
      </c>
      <c r="AI56" s="795">
        <v>1</v>
      </c>
      <c r="AJ56" s="794">
        <v>3.9682539682539684</v>
      </c>
      <c r="AK56" s="796">
        <v>1</v>
      </c>
      <c r="AL56" s="794">
        <v>2.0624084806236724</v>
      </c>
      <c r="AM56" s="793">
        <v>1</v>
      </c>
      <c r="AN56" s="794">
        <v>2.8628685943315202</v>
      </c>
      <c r="AO56" s="795">
        <v>1</v>
      </c>
      <c r="AP56" s="794">
        <v>2.644872913856489</v>
      </c>
      <c r="AQ56" s="796">
        <v>2</v>
      </c>
      <c r="AR56" s="797">
        <v>2.7495566339927686</v>
      </c>
      <c r="AS56" s="795"/>
      <c r="AT56" s="794">
        <v>0</v>
      </c>
      <c r="AU56" s="795"/>
      <c r="AV56" s="794">
        <v>0</v>
      </c>
      <c r="AW56" s="796"/>
      <c r="AX56" s="794">
        <v>0</v>
      </c>
      <c r="AY56" s="793"/>
      <c r="AZ56" s="794">
        <v>0</v>
      </c>
      <c r="BA56" s="795"/>
      <c r="BB56" s="794">
        <v>0</v>
      </c>
      <c r="BC56" s="796"/>
      <c r="BD56" s="797">
        <v>0</v>
      </c>
      <c r="BE56" s="795"/>
      <c r="BF56" s="794">
        <v>0</v>
      </c>
      <c r="BG56" s="795"/>
      <c r="BH56" s="794">
        <v>0</v>
      </c>
      <c r="BI56" s="796"/>
      <c r="BJ56" s="794">
        <v>0</v>
      </c>
      <c r="BK56" s="795"/>
      <c r="BL56" s="794">
        <v>0</v>
      </c>
      <c r="BM56" s="795">
        <v>1</v>
      </c>
      <c r="BN56" s="794">
        <v>7.3507791825933539</v>
      </c>
      <c r="BO56" s="796">
        <v>1</v>
      </c>
      <c r="BP56" s="794">
        <v>3.6903092479149753</v>
      </c>
      <c r="BQ56" s="793"/>
      <c r="BR56" s="794">
        <v>0</v>
      </c>
      <c r="BS56" s="795"/>
      <c r="BT56" s="794">
        <v>0</v>
      </c>
      <c r="BU56" s="796"/>
      <c r="BV56" s="797">
        <v>0</v>
      </c>
    </row>
    <row r="57" spans="1:74" s="768" customFormat="1">
      <c r="A57" s="1096" t="s">
        <v>309</v>
      </c>
      <c r="B57" s="792"/>
      <c r="C57" s="793">
        <v>8</v>
      </c>
      <c r="D57" s="794">
        <v>2.1824054472839967</v>
      </c>
      <c r="E57" s="795">
        <v>13</v>
      </c>
      <c r="F57" s="794">
        <v>3.5109893968120218</v>
      </c>
      <c r="G57" s="796">
        <v>21</v>
      </c>
      <c r="H57" s="797">
        <v>2.850031350344854</v>
      </c>
      <c r="I57" s="795">
        <v>4</v>
      </c>
      <c r="J57" s="794">
        <v>3.2261186566441915</v>
      </c>
      <c r="K57" s="795">
        <v>2</v>
      </c>
      <c r="L57" s="794">
        <v>1.6976343465380992</v>
      </c>
      <c r="M57" s="796">
        <v>6</v>
      </c>
      <c r="N57" s="794">
        <v>2.4813998403632769</v>
      </c>
      <c r="O57" s="793"/>
      <c r="P57" s="794">
        <v>0</v>
      </c>
      <c r="Q57" s="795">
        <v>1</v>
      </c>
      <c r="R57" s="794">
        <v>2.9015784586815228</v>
      </c>
      <c r="S57" s="796">
        <v>1</v>
      </c>
      <c r="T57" s="797">
        <v>1.4778033930365904</v>
      </c>
      <c r="U57" s="795">
        <v>1</v>
      </c>
      <c r="V57" s="794">
        <v>2.4667604035620019</v>
      </c>
      <c r="W57" s="795">
        <v>2</v>
      </c>
      <c r="X57" s="794">
        <v>4.8184643554099313</v>
      </c>
      <c r="Y57" s="796">
        <v>3</v>
      </c>
      <c r="Z57" s="795">
        <v>3.6564853862467395</v>
      </c>
      <c r="AA57" s="793"/>
      <c r="AB57" s="794">
        <v>0</v>
      </c>
      <c r="AC57" s="795">
        <v>2</v>
      </c>
      <c r="AD57" s="794">
        <v>4.4188153156138839</v>
      </c>
      <c r="AE57" s="796">
        <v>2</v>
      </c>
      <c r="AF57" s="797">
        <v>2.2474940441407827</v>
      </c>
      <c r="AG57" s="795">
        <v>1</v>
      </c>
      <c r="AH57" s="794">
        <v>4.2942414222527594</v>
      </c>
      <c r="AI57" s="795">
        <v>3</v>
      </c>
      <c r="AJ57" s="794">
        <v>11.904761904761905</v>
      </c>
      <c r="AK57" s="796">
        <v>4</v>
      </c>
      <c r="AL57" s="794">
        <v>8.2496339224946897</v>
      </c>
      <c r="AM57" s="793">
        <v>2</v>
      </c>
      <c r="AN57" s="794">
        <v>5.7257371886630404</v>
      </c>
      <c r="AO57" s="795">
        <v>1</v>
      </c>
      <c r="AP57" s="794">
        <v>2.644872913856489</v>
      </c>
      <c r="AQ57" s="796">
        <v>3</v>
      </c>
      <c r="AR57" s="797">
        <v>4.1243349509891534</v>
      </c>
      <c r="AS57" s="795"/>
      <c r="AT57" s="794">
        <v>0</v>
      </c>
      <c r="AU57" s="795"/>
      <c r="AV57" s="794">
        <v>0</v>
      </c>
      <c r="AW57" s="796"/>
      <c r="AX57" s="794">
        <v>0</v>
      </c>
      <c r="AY57" s="793"/>
      <c r="AZ57" s="794">
        <v>0</v>
      </c>
      <c r="BA57" s="795"/>
      <c r="BB57" s="794">
        <v>0</v>
      </c>
      <c r="BC57" s="796"/>
      <c r="BD57" s="797">
        <v>0</v>
      </c>
      <c r="BE57" s="795"/>
      <c r="BF57" s="794">
        <v>0</v>
      </c>
      <c r="BG57" s="795"/>
      <c r="BH57" s="794">
        <v>0</v>
      </c>
      <c r="BI57" s="796"/>
      <c r="BJ57" s="794">
        <v>0</v>
      </c>
      <c r="BK57" s="795"/>
      <c r="BL57" s="794">
        <v>0</v>
      </c>
      <c r="BM57" s="795">
        <v>2</v>
      </c>
      <c r="BN57" s="794">
        <v>14.701558365186708</v>
      </c>
      <c r="BO57" s="796">
        <v>2</v>
      </c>
      <c r="BP57" s="794">
        <v>7.3806184958299506</v>
      </c>
      <c r="BQ57" s="793"/>
      <c r="BR57" s="794">
        <v>0</v>
      </c>
      <c r="BS57" s="795"/>
      <c r="BT57" s="794">
        <v>0</v>
      </c>
      <c r="BU57" s="796"/>
      <c r="BV57" s="797">
        <v>0</v>
      </c>
    </row>
    <row r="58" spans="1:74" s="768" customFormat="1">
      <c r="A58" s="1096" t="s">
        <v>466</v>
      </c>
      <c r="B58" s="792"/>
      <c r="C58" s="793">
        <v>5</v>
      </c>
      <c r="D58" s="794">
        <v>1.3640034045524978</v>
      </c>
      <c r="E58" s="795">
        <v>3</v>
      </c>
      <c r="F58" s="794">
        <v>0.81022832234123565</v>
      </c>
      <c r="G58" s="796">
        <v>8</v>
      </c>
      <c r="H58" s="797">
        <v>1.0857262287028016</v>
      </c>
      <c r="I58" s="795">
        <v>3</v>
      </c>
      <c r="J58" s="794">
        <v>2.4195889924831437</v>
      </c>
      <c r="K58" s="795">
        <v>3</v>
      </c>
      <c r="L58" s="794">
        <v>2.5464515198071487</v>
      </c>
      <c r="M58" s="796">
        <v>6</v>
      </c>
      <c r="N58" s="794">
        <v>2.4813998403632769</v>
      </c>
      <c r="O58" s="793"/>
      <c r="P58" s="794">
        <v>0</v>
      </c>
      <c r="Q58" s="795"/>
      <c r="R58" s="794">
        <v>0</v>
      </c>
      <c r="S58" s="796"/>
      <c r="T58" s="797">
        <v>0</v>
      </c>
      <c r="U58" s="795"/>
      <c r="V58" s="794">
        <v>0</v>
      </c>
      <c r="W58" s="795"/>
      <c r="X58" s="794">
        <v>0</v>
      </c>
      <c r="Y58" s="796"/>
      <c r="Z58" s="795">
        <v>0</v>
      </c>
      <c r="AA58" s="793"/>
      <c r="AB58" s="794">
        <v>0</v>
      </c>
      <c r="AC58" s="795"/>
      <c r="AD58" s="794">
        <v>0</v>
      </c>
      <c r="AE58" s="796"/>
      <c r="AF58" s="797">
        <v>0</v>
      </c>
      <c r="AG58" s="795">
        <v>1</v>
      </c>
      <c r="AH58" s="794">
        <v>4.2942414222527594</v>
      </c>
      <c r="AI58" s="795"/>
      <c r="AJ58" s="794">
        <v>0</v>
      </c>
      <c r="AK58" s="796">
        <v>1</v>
      </c>
      <c r="AL58" s="794">
        <v>2.0624084806236724</v>
      </c>
      <c r="AM58" s="793"/>
      <c r="AN58" s="794">
        <v>0</v>
      </c>
      <c r="AO58" s="795"/>
      <c r="AP58" s="794">
        <v>0</v>
      </c>
      <c r="AQ58" s="796"/>
      <c r="AR58" s="797">
        <v>0</v>
      </c>
      <c r="AS58" s="795"/>
      <c r="AT58" s="794">
        <v>0</v>
      </c>
      <c r="AU58" s="795"/>
      <c r="AV58" s="794">
        <v>0</v>
      </c>
      <c r="AW58" s="796"/>
      <c r="AX58" s="794">
        <v>0</v>
      </c>
      <c r="AY58" s="793"/>
      <c r="AZ58" s="794">
        <v>0</v>
      </c>
      <c r="BA58" s="795"/>
      <c r="BB58" s="794">
        <v>0</v>
      </c>
      <c r="BC58" s="796"/>
      <c r="BD58" s="797">
        <v>0</v>
      </c>
      <c r="BE58" s="795"/>
      <c r="BF58" s="794">
        <v>0</v>
      </c>
      <c r="BG58" s="795"/>
      <c r="BH58" s="794">
        <v>0</v>
      </c>
      <c r="BI58" s="796"/>
      <c r="BJ58" s="794">
        <v>0</v>
      </c>
      <c r="BK58" s="795"/>
      <c r="BL58" s="794">
        <v>0</v>
      </c>
      <c r="BM58" s="795"/>
      <c r="BN58" s="794">
        <v>0</v>
      </c>
      <c r="BO58" s="796"/>
      <c r="BP58" s="794">
        <v>0</v>
      </c>
      <c r="BQ58" s="793">
        <v>1</v>
      </c>
      <c r="BR58" s="794">
        <v>6.2546910182636974</v>
      </c>
      <c r="BS58" s="795"/>
      <c r="BT58" s="794">
        <v>0</v>
      </c>
      <c r="BU58" s="796">
        <v>1</v>
      </c>
      <c r="BV58" s="797">
        <v>3.0560479188313674</v>
      </c>
    </row>
    <row r="59" spans="1:74" s="768" customFormat="1" ht="42.75" customHeight="1">
      <c r="A59" s="799" t="s">
        <v>265</v>
      </c>
      <c r="B59" s="792"/>
      <c r="C59" s="793">
        <v>5</v>
      </c>
      <c r="D59" s="794">
        <v>1.3640034045524978</v>
      </c>
      <c r="E59" s="795">
        <v>3</v>
      </c>
      <c r="F59" s="794">
        <v>0.81022832234123565</v>
      </c>
      <c r="G59" s="796">
        <v>8</v>
      </c>
      <c r="H59" s="797">
        <v>1.0857262287028016</v>
      </c>
      <c r="I59" s="795">
        <v>1</v>
      </c>
      <c r="J59" s="794">
        <v>0.80652966416104788</v>
      </c>
      <c r="K59" s="795">
        <v>1</v>
      </c>
      <c r="L59" s="794">
        <v>0.8488171732690496</v>
      </c>
      <c r="M59" s="796">
        <v>2</v>
      </c>
      <c r="N59" s="794">
        <v>0.82713328012109233</v>
      </c>
      <c r="O59" s="793">
        <v>2</v>
      </c>
      <c r="P59" s="794">
        <v>6.0233706782315384</v>
      </c>
      <c r="Q59" s="795"/>
      <c r="R59" s="794">
        <v>0</v>
      </c>
      <c r="S59" s="796">
        <v>2</v>
      </c>
      <c r="T59" s="797">
        <v>2.9556067860731807</v>
      </c>
      <c r="U59" s="795">
        <v>1</v>
      </c>
      <c r="V59" s="794">
        <v>2.4667604035620019</v>
      </c>
      <c r="W59" s="795"/>
      <c r="X59" s="794">
        <v>0</v>
      </c>
      <c r="Y59" s="796">
        <v>1</v>
      </c>
      <c r="Z59" s="795">
        <v>1.2188284620822465</v>
      </c>
      <c r="AA59" s="793"/>
      <c r="AB59" s="794">
        <v>0</v>
      </c>
      <c r="AC59" s="795">
        <v>2</v>
      </c>
      <c r="AD59" s="794">
        <v>4.4188153156138839</v>
      </c>
      <c r="AE59" s="796">
        <v>2</v>
      </c>
      <c r="AF59" s="797">
        <v>2.2474940441407827</v>
      </c>
      <c r="AG59" s="795"/>
      <c r="AH59" s="794">
        <v>0</v>
      </c>
      <c r="AI59" s="795"/>
      <c r="AJ59" s="794">
        <v>0</v>
      </c>
      <c r="AK59" s="796"/>
      <c r="AL59" s="794">
        <v>0</v>
      </c>
      <c r="AM59" s="793"/>
      <c r="AN59" s="794">
        <v>0</v>
      </c>
      <c r="AO59" s="795"/>
      <c r="AP59" s="794">
        <v>0</v>
      </c>
      <c r="AQ59" s="796"/>
      <c r="AR59" s="797">
        <v>0</v>
      </c>
      <c r="AS59" s="795"/>
      <c r="AT59" s="794">
        <v>0</v>
      </c>
      <c r="AU59" s="795"/>
      <c r="AV59" s="794">
        <v>0</v>
      </c>
      <c r="AW59" s="796"/>
      <c r="AX59" s="794">
        <v>0</v>
      </c>
      <c r="AY59" s="793">
        <v>1</v>
      </c>
      <c r="AZ59" s="794">
        <v>9.4312930302744515</v>
      </c>
      <c r="BA59" s="795"/>
      <c r="BB59" s="794">
        <v>0</v>
      </c>
      <c r="BC59" s="796">
        <v>1</v>
      </c>
      <c r="BD59" s="797">
        <v>4.6853769385747084</v>
      </c>
      <c r="BE59" s="795"/>
      <c r="BF59" s="794">
        <v>0</v>
      </c>
      <c r="BG59" s="795"/>
      <c r="BH59" s="794">
        <v>0</v>
      </c>
      <c r="BI59" s="796"/>
      <c r="BJ59" s="797">
        <v>0</v>
      </c>
      <c r="BK59" s="793"/>
      <c r="BL59" s="794">
        <v>0</v>
      </c>
      <c r="BM59" s="795"/>
      <c r="BN59" s="794">
        <v>0</v>
      </c>
      <c r="BO59" s="796"/>
      <c r="BP59" s="794">
        <v>0</v>
      </c>
      <c r="BQ59" s="793"/>
      <c r="BR59" s="794">
        <v>0</v>
      </c>
      <c r="BS59" s="795"/>
      <c r="BT59" s="794">
        <v>0</v>
      </c>
      <c r="BU59" s="796"/>
      <c r="BV59" s="797">
        <v>0</v>
      </c>
    </row>
    <row r="60" spans="1:74" s="768" customFormat="1" ht="43.5">
      <c r="A60" s="787" t="s">
        <v>295</v>
      </c>
      <c r="B60" s="792"/>
      <c r="C60" s="793">
        <v>3</v>
      </c>
      <c r="D60" s="794">
        <v>0.81840204273149875</v>
      </c>
      <c r="E60" s="795">
        <v>3</v>
      </c>
      <c r="F60" s="794">
        <v>0.81022832234123565</v>
      </c>
      <c r="G60" s="796">
        <v>6</v>
      </c>
      <c r="H60" s="797">
        <v>0.81429467152710111</v>
      </c>
      <c r="I60" s="795"/>
      <c r="J60" s="794">
        <v>0</v>
      </c>
      <c r="K60" s="795">
        <v>1</v>
      </c>
      <c r="L60" s="794">
        <v>0.8488171732690496</v>
      </c>
      <c r="M60" s="796">
        <v>1</v>
      </c>
      <c r="N60" s="797">
        <v>0.41356664006054616</v>
      </c>
      <c r="O60" s="793"/>
      <c r="P60" s="794">
        <v>0</v>
      </c>
      <c r="Q60" s="795"/>
      <c r="R60" s="794">
        <v>0</v>
      </c>
      <c r="S60" s="796"/>
      <c r="T60" s="797">
        <v>0</v>
      </c>
      <c r="U60" s="793">
        <v>1</v>
      </c>
      <c r="V60" s="794">
        <v>2.4667604035620019</v>
      </c>
      <c r="W60" s="795">
        <v>1</v>
      </c>
      <c r="X60" s="794">
        <v>2.4092321777049657</v>
      </c>
      <c r="Y60" s="796">
        <v>2</v>
      </c>
      <c r="Z60" s="798">
        <v>2.437656924164493</v>
      </c>
      <c r="AA60" s="793"/>
      <c r="AB60" s="794">
        <v>0</v>
      </c>
      <c r="AC60" s="795"/>
      <c r="AD60" s="794">
        <v>0</v>
      </c>
      <c r="AE60" s="796"/>
      <c r="AF60" s="797">
        <v>0</v>
      </c>
      <c r="AG60" s="793"/>
      <c r="AH60" s="794">
        <v>0</v>
      </c>
      <c r="AI60" s="795"/>
      <c r="AJ60" s="794">
        <v>0</v>
      </c>
      <c r="AK60" s="796"/>
      <c r="AL60" s="797">
        <v>0</v>
      </c>
      <c r="AM60" s="793"/>
      <c r="AN60" s="794">
        <v>0</v>
      </c>
      <c r="AO60" s="795"/>
      <c r="AP60" s="794">
        <v>0</v>
      </c>
      <c r="AQ60" s="796"/>
      <c r="AR60" s="797">
        <v>0</v>
      </c>
      <c r="AS60" s="793"/>
      <c r="AT60" s="794">
        <v>0</v>
      </c>
      <c r="AU60" s="795"/>
      <c r="AV60" s="794">
        <v>0</v>
      </c>
      <c r="AW60" s="796"/>
      <c r="AX60" s="797">
        <v>0</v>
      </c>
      <c r="AY60" s="793"/>
      <c r="AZ60" s="794">
        <v>0</v>
      </c>
      <c r="BA60" s="795"/>
      <c r="BB60" s="794">
        <v>0</v>
      </c>
      <c r="BC60" s="796"/>
      <c r="BD60" s="797">
        <v>0</v>
      </c>
      <c r="BE60" s="793"/>
      <c r="BF60" s="794">
        <v>0</v>
      </c>
      <c r="BG60" s="795"/>
      <c r="BH60" s="794">
        <v>0</v>
      </c>
      <c r="BI60" s="796"/>
      <c r="BJ60" s="797">
        <v>0</v>
      </c>
      <c r="BK60" s="793"/>
      <c r="BL60" s="794">
        <v>0</v>
      </c>
      <c r="BM60" s="795"/>
      <c r="BN60" s="794">
        <v>0</v>
      </c>
      <c r="BO60" s="796"/>
      <c r="BP60" s="797">
        <v>0</v>
      </c>
      <c r="BQ60" s="793">
        <v>2</v>
      </c>
      <c r="BR60" s="794">
        <v>12.509382036527395</v>
      </c>
      <c r="BS60" s="795">
        <v>1</v>
      </c>
      <c r="BT60" s="794">
        <v>5.9758575355563526</v>
      </c>
      <c r="BU60" s="796">
        <v>3</v>
      </c>
      <c r="BV60" s="797">
        <v>9.1681437564941017</v>
      </c>
    </row>
    <row r="61" spans="1:74" s="768" customFormat="1">
      <c r="A61" s="787" t="s">
        <v>296</v>
      </c>
      <c r="B61" s="792"/>
      <c r="C61" s="793">
        <v>0</v>
      </c>
      <c r="D61" s="794">
        <v>0</v>
      </c>
      <c r="E61" s="795">
        <v>1</v>
      </c>
      <c r="F61" s="794">
        <v>0.27007610744707861</v>
      </c>
      <c r="G61" s="796">
        <v>1</v>
      </c>
      <c r="H61" s="797">
        <v>0.13571577858785019</v>
      </c>
      <c r="I61" s="795"/>
      <c r="J61" s="794">
        <v>0</v>
      </c>
      <c r="K61" s="795"/>
      <c r="L61" s="794">
        <v>0</v>
      </c>
      <c r="M61" s="796"/>
      <c r="N61" s="797">
        <v>0</v>
      </c>
      <c r="O61" s="793"/>
      <c r="P61" s="794">
        <v>0</v>
      </c>
      <c r="Q61" s="795"/>
      <c r="R61" s="794">
        <v>0</v>
      </c>
      <c r="S61" s="796"/>
      <c r="T61" s="797">
        <v>0</v>
      </c>
      <c r="U61" s="793"/>
      <c r="V61" s="794">
        <v>0</v>
      </c>
      <c r="W61" s="795"/>
      <c r="X61" s="794">
        <v>0</v>
      </c>
      <c r="Y61" s="796"/>
      <c r="Z61" s="798">
        <v>0</v>
      </c>
      <c r="AA61" s="793"/>
      <c r="AB61" s="794">
        <v>0</v>
      </c>
      <c r="AC61" s="795"/>
      <c r="AD61" s="794">
        <v>0</v>
      </c>
      <c r="AE61" s="796"/>
      <c r="AF61" s="797">
        <v>0</v>
      </c>
      <c r="AG61" s="793"/>
      <c r="AH61" s="794">
        <v>0</v>
      </c>
      <c r="AI61" s="795"/>
      <c r="AJ61" s="794">
        <v>0</v>
      </c>
      <c r="AK61" s="796"/>
      <c r="AL61" s="797">
        <v>0</v>
      </c>
      <c r="AM61" s="793"/>
      <c r="AN61" s="794">
        <v>0</v>
      </c>
      <c r="AO61" s="795"/>
      <c r="AP61" s="794">
        <v>0</v>
      </c>
      <c r="AQ61" s="796"/>
      <c r="AR61" s="797">
        <v>0</v>
      </c>
      <c r="AS61" s="793"/>
      <c r="AT61" s="794">
        <v>0</v>
      </c>
      <c r="AU61" s="795"/>
      <c r="AV61" s="794">
        <v>0</v>
      </c>
      <c r="AW61" s="796"/>
      <c r="AX61" s="797">
        <v>0</v>
      </c>
      <c r="AY61" s="793"/>
      <c r="AZ61" s="794">
        <v>0</v>
      </c>
      <c r="BA61" s="795"/>
      <c r="BB61" s="794">
        <v>0</v>
      </c>
      <c r="BC61" s="796"/>
      <c r="BD61" s="797">
        <v>0</v>
      </c>
      <c r="BE61" s="793"/>
      <c r="BF61" s="794">
        <v>0</v>
      </c>
      <c r="BG61" s="795"/>
      <c r="BH61" s="794">
        <v>0</v>
      </c>
      <c r="BI61" s="796"/>
      <c r="BJ61" s="797">
        <v>0</v>
      </c>
      <c r="BK61" s="793"/>
      <c r="BL61" s="794">
        <v>0</v>
      </c>
      <c r="BM61" s="795">
        <v>1</v>
      </c>
      <c r="BN61" s="794">
        <v>7.3507791825933539</v>
      </c>
      <c r="BO61" s="796">
        <v>1</v>
      </c>
      <c r="BP61" s="797">
        <v>3.6903092479149753</v>
      </c>
      <c r="BQ61" s="793"/>
      <c r="BR61" s="794">
        <v>0</v>
      </c>
      <c r="BS61" s="795"/>
      <c r="BT61" s="794">
        <v>0</v>
      </c>
      <c r="BU61" s="796"/>
      <c r="BV61" s="797">
        <v>0</v>
      </c>
    </row>
    <row r="62" spans="1:74" s="768" customFormat="1">
      <c r="A62" s="791" t="s">
        <v>310</v>
      </c>
      <c r="B62" s="800"/>
      <c r="C62" s="793">
        <v>1089</v>
      </c>
      <c r="D62" s="794">
        <v>297.079941511534</v>
      </c>
      <c r="E62" s="795">
        <v>1054</v>
      </c>
      <c r="F62" s="794">
        <v>284.66021724922081</v>
      </c>
      <c r="G62" s="796">
        <v>2143</v>
      </c>
      <c r="H62" s="797">
        <v>290.83891351376292</v>
      </c>
      <c r="I62" s="795">
        <v>256</v>
      </c>
      <c r="J62" s="794">
        <v>206.47159402522826</v>
      </c>
      <c r="K62" s="795">
        <v>248</v>
      </c>
      <c r="L62" s="794">
        <v>210.50665897072432</v>
      </c>
      <c r="M62" s="796">
        <v>504</v>
      </c>
      <c r="N62" s="797">
        <v>208.43758659051525</v>
      </c>
      <c r="O62" s="793">
        <v>112</v>
      </c>
      <c r="P62" s="794">
        <v>337.30875798096616</v>
      </c>
      <c r="Q62" s="795">
        <v>95</v>
      </c>
      <c r="R62" s="794">
        <v>275.6499535747447</v>
      </c>
      <c r="S62" s="796">
        <v>207</v>
      </c>
      <c r="T62" s="797">
        <v>305.9053023585742</v>
      </c>
      <c r="U62" s="793">
        <v>169</v>
      </c>
      <c r="V62" s="794">
        <v>416.88250820197834</v>
      </c>
      <c r="W62" s="795">
        <v>164</v>
      </c>
      <c r="X62" s="794">
        <v>395.11407714361428</v>
      </c>
      <c r="Y62" s="796">
        <v>333</v>
      </c>
      <c r="Z62" s="798">
        <v>405.86987787338808</v>
      </c>
      <c r="AA62" s="793">
        <v>64</v>
      </c>
      <c r="AB62" s="794">
        <v>146.36265922656483</v>
      </c>
      <c r="AC62" s="795">
        <v>65</v>
      </c>
      <c r="AD62" s="794">
        <v>143.61149775745122</v>
      </c>
      <c r="AE62" s="796">
        <v>129</v>
      </c>
      <c r="AF62" s="797">
        <v>144.9633658470805</v>
      </c>
      <c r="AG62" s="793">
        <v>131</v>
      </c>
      <c r="AH62" s="794">
        <v>562.54562631511146</v>
      </c>
      <c r="AI62" s="795">
        <v>135</v>
      </c>
      <c r="AJ62" s="794">
        <v>535.71428571428567</v>
      </c>
      <c r="AK62" s="796">
        <v>266</v>
      </c>
      <c r="AL62" s="797">
        <v>548.60065584589677</v>
      </c>
      <c r="AM62" s="793">
        <v>182</v>
      </c>
      <c r="AN62" s="794">
        <v>521.0420841683366</v>
      </c>
      <c r="AO62" s="795">
        <v>172</v>
      </c>
      <c r="AP62" s="794">
        <v>454.91814118331615</v>
      </c>
      <c r="AQ62" s="796">
        <v>354</v>
      </c>
      <c r="AR62" s="797">
        <v>486.67152421672</v>
      </c>
      <c r="AS62" s="793">
        <v>46</v>
      </c>
      <c r="AT62" s="794">
        <v>314.20765027322403</v>
      </c>
      <c r="AU62" s="795">
        <v>31</v>
      </c>
      <c r="AV62" s="794">
        <v>207.24695814948521</v>
      </c>
      <c r="AW62" s="796">
        <v>77</v>
      </c>
      <c r="AX62" s="797">
        <v>260.15271302115008</v>
      </c>
      <c r="AY62" s="793">
        <v>35</v>
      </c>
      <c r="AZ62" s="794">
        <v>330.09525605960579</v>
      </c>
      <c r="BA62" s="795">
        <v>35</v>
      </c>
      <c r="BB62" s="794">
        <v>325.88454376163872</v>
      </c>
      <c r="BC62" s="796">
        <v>70</v>
      </c>
      <c r="BD62" s="797">
        <v>327.97638570022957</v>
      </c>
      <c r="BE62" s="793">
        <v>29</v>
      </c>
      <c r="BF62" s="794">
        <v>238.33004602235374</v>
      </c>
      <c r="BG62" s="795">
        <v>35</v>
      </c>
      <c r="BH62" s="794">
        <v>287.40351453440633</v>
      </c>
      <c r="BI62" s="796">
        <v>64</v>
      </c>
      <c r="BJ62" s="797">
        <v>262.8768586215395</v>
      </c>
      <c r="BK62" s="793">
        <v>26</v>
      </c>
      <c r="BL62" s="794">
        <v>192.67822736030828</v>
      </c>
      <c r="BM62" s="795">
        <v>26</v>
      </c>
      <c r="BN62" s="794">
        <v>191.12025874742721</v>
      </c>
      <c r="BO62" s="796">
        <v>52</v>
      </c>
      <c r="BP62" s="797">
        <v>191.89608089157872</v>
      </c>
      <c r="BQ62" s="793">
        <v>39</v>
      </c>
      <c r="BR62" s="794">
        <v>243.9329497122842</v>
      </c>
      <c r="BS62" s="795">
        <v>48</v>
      </c>
      <c r="BT62" s="794">
        <v>286.84116170670495</v>
      </c>
      <c r="BU62" s="796">
        <v>87</v>
      </c>
      <c r="BV62" s="797">
        <v>265.87616893832893</v>
      </c>
    </row>
    <row r="63" spans="1:74" s="532" customFormat="1">
      <c r="A63" s="778" t="s">
        <v>345</v>
      </c>
      <c r="B63" s="769"/>
      <c r="C63" s="751">
        <v>101</v>
      </c>
      <c r="D63" s="499">
        <v>27.552868771960455</v>
      </c>
      <c r="E63" s="534">
        <v>139</v>
      </c>
      <c r="F63" s="499">
        <v>37.540578935143927</v>
      </c>
      <c r="G63" s="752">
        <v>240</v>
      </c>
      <c r="H63" s="753">
        <v>32.571786861084043</v>
      </c>
      <c r="I63" s="534">
        <v>1</v>
      </c>
      <c r="J63" s="499">
        <v>0.80652966416104788</v>
      </c>
      <c r="K63" s="534">
        <v>4</v>
      </c>
      <c r="L63" s="499">
        <v>3.3952686930761984</v>
      </c>
      <c r="M63" s="752">
        <v>5</v>
      </c>
      <c r="N63" s="753">
        <v>2.0678332003027307</v>
      </c>
      <c r="O63" s="751">
        <v>2</v>
      </c>
      <c r="P63" s="499">
        <v>6.0233706782315384</v>
      </c>
      <c r="Q63" s="534">
        <v>6</v>
      </c>
      <c r="R63" s="499">
        <v>17.409470752089138</v>
      </c>
      <c r="S63" s="752">
        <v>8</v>
      </c>
      <c r="T63" s="753">
        <v>11.822427144292723</v>
      </c>
      <c r="U63" s="751">
        <v>5</v>
      </c>
      <c r="V63" s="499">
        <v>12.33380201781001</v>
      </c>
      <c r="W63" s="534">
        <v>11</v>
      </c>
      <c r="X63" s="499">
        <v>26.50155395475462</v>
      </c>
      <c r="Y63" s="752">
        <v>16</v>
      </c>
      <c r="Z63" s="759">
        <v>19.501255393315944</v>
      </c>
      <c r="AA63" s="751"/>
      <c r="AB63" s="499">
        <v>0</v>
      </c>
      <c r="AC63" s="534">
        <v>3</v>
      </c>
      <c r="AD63" s="499">
        <v>6.6282229734208258</v>
      </c>
      <c r="AE63" s="752">
        <v>3</v>
      </c>
      <c r="AF63" s="753">
        <v>3.3712410662111743</v>
      </c>
      <c r="AG63" s="751">
        <v>2</v>
      </c>
      <c r="AH63" s="499">
        <v>8.5884828445055188</v>
      </c>
      <c r="AI63" s="534">
        <v>3</v>
      </c>
      <c r="AJ63" s="499">
        <v>11.904761904761905</v>
      </c>
      <c r="AK63" s="752">
        <v>5</v>
      </c>
      <c r="AL63" s="753">
        <v>10.312042403118362</v>
      </c>
      <c r="AM63" s="751">
        <v>81</v>
      </c>
      <c r="AN63" s="499">
        <v>231.89235614085314</v>
      </c>
      <c r="AO63" s="534">
        <v>87</v>
      </c>
      <c r="AP63" s="499">
        <v>230.10394350551456</v>
      </c>
      <c r="AQ63" s="752">
        <v>168</v>
      </c>
      <c r="AR63" s="753">
        <v>230.96275725539255</v>
      </c>
      <c r="AS63" s="751">
        <v>7</v>
      </c>
      <c r="AT63" s="499">
        <v>47.814207650273225</v>
      </c>
      <c r="AU63" s="534">
        <v>15</v>
      </c>
      <c r="AV63" s="499">
        <v>100.28078620136382</v>
      </c>
      <c r="AW63" s="752">
        <v>22</v>
      </c>
      <c r="AX63" s="753">
        <v>74.329346577471455</v>
      </c>
      <c r="AY63" s="751"/>
      <c r="AZ63" s="499">
        <v>0</v>
      </c>
      <c r="BA63" s="534">
        <v>9</v>
      </c>
      <c r="BB63" s="499">
        <v>83.798882681564251</v>
      </c>
      <c r="BC63" s="752">
        <v>9</v>
      </c>
      <c r="BD63" s="753">
        <v>42.168392447172373</v>
      </c>
      <c r="BE63" s="751">
        <v>1</v>
      </c>
      <c r="BF63" s="499">
        <v>8.2182774490466795</v>
      </c>
      <c r="BG63" s="534">
        <v>1</v>
      </c>
      <c r="BH63" s="499">
        <v>8.2115289866973242</v>
      </c>
      <c r="BI63" s="752">
        <v>2</v>
      </c>
      <c r="BJ63" s="753">
        <v>8.2149018319231093</v>
      </c>
      <c r="BK63" s="751"/>
      <c r="BL63" s="499">
        <v>0</v>
      </c>
      <c r="BM63" s="534"/>
      <c r="BN63" s="499">
        <v>0</v>
      </c>
      <c r="BO63" s="752"/>
      <c r="BP63" s="753">
        <v>0</v>
      </c>
      <c r="BQ63" s="751">
        <v>2</v>
      </c>
      <c r="BR63" s="499">
        <v>12.509382036527395</v>
      </c>
      <c r="BS63" s="534"/>
      <c r="BT63" s="499">
        <v>0</v>
      </c>
      <c r="BU63" s="752">
        <v>2</v>
      </c>
      <c r="BV63" s="753">
        <v>6.1120958376627348</v>
      </c>
    </row>
    <row r="64" spans="1:74" s="532" customFormat="1" ht="43.5">
      <c r="A64" s="772" t="s">
        <v>346</v>
      </c>
      <c r="B64" s="779"/>
      <c r="C64" s="760">
        <v>945</v>
      </c>
      <c r="D64" s="530">
        <v>257.7966434604221</v>
      </c>
      <c r="E64" s="761">
        <v>903</v>
      </c>
      <c r="F64" s="530">
        <v>243.87872502471194</v>
      </c>
      <c r="G64" s="762">
        <v>1848</v>
      </c>
      <c r="H64" s="763">
        <v>250.80275883034713</v>
      </c>
      <c r="I64" s="761">
        <v>236</v>
      </c>
      <c r="J64" s="530">
        <v>190.34100074200728</v>
      </c>
      <c r="K64" s="761">
        <v>240</v>
      </c>
      <c r="L64" s="530">
        <v>203.71612158457188</v>
      </c>
      <c r="M64" s="762">
        <v>476</v>
      </c>
      <c r="N64" s="763">
        <v>196.85772066881995</v>
      </c>
      <c r="O64" s="760">
        <v>106</v>
      </c>
      <c r="P64" s="530">
        <v>319.23864594627156</v>
      </c>
      <c r="Q64" s="761">
        <v>89</v>
      </c>
      <c r="R64" s="530">
        <v>258.24048282265557</v>
      </c>
      <c r="S64" s="762">
        <v>195</v>
      </c>
      <c r="T64" s="763">
        <v>288.17166164213512</v>
      </c>
      <c r="U64" s="760">
        <v>161</v>
      </c>
      <c r="V64" s="530">
        <v>397.14842497348229</v>
      </c>
      <c r="W64" s="761">
        <v>152</v>
      </c>
      <c r="X64" s="530">
        <v>366.2032910111547</v>
      </c>
      <c r="Y64" s="762">
        <v>313</v>
      </c>
      <c r="Z64" s="764">
        <v>381.49330863174316</v>
      </c>
      <c r="AA64" s="760">
        <v>61</v>
      </c>
      <c r="AB64" s="530">
        <v>139.50190957531959</v>
      </c>
      <c r="AC64" s="761">
        <v>61</v>
      </c>
      <c r="AD64" s="530">
        <v>134.77386712622345</v>
      </c>
      <c r="AE64" s="762">
        <v>122</v>
      </c>
      <c r="AF64" s="763">
        <v>137.09713669258775</v>
      </c>
      <c r="AG64" s="760">
        <v>126</v>
      </c>
      <c r="AH64" s="530">
        <v>541.0744192038477</v>
      </c>
      <c r="AI64" s="761">
        <v>131</v>
      </c>
      <c r="AJ64" s="530">
        <v>519.84126984126988</v>
      </c>
      <c r="AK64" s="762">
        <v>257</v>
      </c>
      <c r="AL64" s="763">
        <v>530.03897952028376</v>
      </c>
      <c r="AM64" s="760">
        <v>99</v>
      </c>
      <c r="AN64" s="530">
        <v>283.42399083882049</v>
      </c>
      <c r="AO64" s="761">
        <v>82</v>
      </c>
      <c r="AP64" s="530">
        <v>216.87957893623209</v>
      </c>
      <c r="AQ64" s="762">
        <v>181</v>
      </c>
      <c r="AR64" s="763">
        <v>248.83487537634556</v>
      </c>
      <c r="AS64" s="760">
        <v>38</v>
      </c>
      <c r="AT64" s="530">
        <v>259.56284153005464</v>
      </c>
      <c r="AU64" s="761">
        <v>16</v>
      </c>
      <c r="AV64" s="530">
        <v>106.96617194812141</v>
      </c>
      <c r="AW64" s="762">
        <v>54</v>
      </c>
      <c r="AX64" s="763">
        <v>182.4447597810663</v>
      </c>
      <c r="AY64" s="760">
        <v>31</v>
      </c>
      <c r="AZ64" s="530">
        <v>292.37008393850795</v>
      </c>
      <c r="BA64" s="761">
        <v>25</v>
      </c>
      <c r="BB64" s="530">
        <v>232.77467411545626</v>
      </c>
      <c r="BC64" s="762">
        <v>56</v>
      </c>
      <c r="BD64" s="763">
        <v>262.38110856018363</v>
      </c>
      <c r="BE64" s="760">
        <v>27</v>
      </c>
      <c r="BF64" s="530">
        <v>221.89349112426035</v>
      </c>
      <c r="BG64" s="761">
        <v>34</v>
      </c>
      <c r="BH64" s="530">
        <v>279.19198554770895</v>
      </c>
      <c r="BI64" s="762">
        <v>61</v>
      </c>
      <c r="BJ64" s="763">
        <v>250.55450587365482</v>
      </c>
      <c r="BK64" s="760">
        <v>23</v>
      </c>
      <c r="BL64" s="530">
        <v>170.44612420334963</v>
      </c>
      <c r="BM64" s="761">
        <v>26</v>
      </c>
      <c r="BN64" s="530">
        <v>191.12025874742721</v>
      </c>
      <c r="BO64" s="762">
        <v>49</v>
      </c>
      <c r="BP64" s="763">
        <v>180.82515314783379</v>
      </c>
      <c r="BQ64" s="760">
        <v>37</v>
      </c>
      <c r="BR64" s="530">
        <v>231.42356767575683</v>
      </c>
      <c r="BS64" s="761">
        <v>47</v>
      </c>
      <c r="BT64" s="530">
        <v>280.86530417114858</v>
      </c>
      <c r="BU64" s="762">
        <v>84</v>
      </c>
      <c r="BV64" s="763">
        <v>256.70802518183484</v>
      </c>
    </row>
    <row r="65" spans="1:74" s="532" customFormat="1">
      <c r="A65" s="473" t="s">
        <v>21</v>
      </c>
      <c r="B65" s="780"/>
      <c r="C65" s="765">
        <v>3770</v>
      </c>
      <c r="D65" s="535">
        <v>1028.4585670325835</v>
      </c>
      <c r="E65" s="535">
        <v>2923</v>
      </c>
      <c r="F65" s="535">
        <v>789.43246206781077</v>
      </c>
      <c r="G65" s="535">
        <v>6693</v>
      </c>
      <c r="H65" s="766">
        <v>908.34570608848128</v>
      </c>
      <c r="I65" s="535">
        <v>1150</v>
      </c>
      <c r="J65" s="535">
        <v>927.50911378520505</v>
      </c>
      <c r="K65" s="535">
        <v>847</v>
      </c>
      <c r="L65" s="536">
        <v>718.94814575888495</v>
      </c>
      <c r="M65" s="535">
        <v>1997</v>
      </c>
      <c r="N65" s="535">
        <v>825.89258020091074</v>
      </c>
      <c r="O65" s="765">
        <v>352</v>
      </c>
      <c r="P65" s="535">
        <v>1060.1132393687508</v>
      </c>
      <c r="Q65" s="535">
        <v>224</v>
      </c>
      <c r="R65" s="535">
        <v>649.95357474466107</v>
      </c>
      <c r="S65" s="535">
        <v>576</v>
      </c>
      <c r="T65" s="766">
        <v>851.21475438907601</v>
      </c>
      <c r="U65" s="535">
        <v>464</v>
      </c>
      <c r="V65" s="536">
        <v>1144.5768272527689</v>
      </c>
      <c r="W65" s="535">
        <v>391</v>
      </c>
      <c r="X65" s="536">
        <v>942.00978148264153</v>
      </c>
      <c r="Y65" s="535">
        <v>855</v>
      </c>
      <c r="Z65" s="535">
        <v>1042.0983350803208</v>
      </c>
      <c r="AA65" s="765">
        <v>427</v>
      </c>
      <c r="AB65" s="536">
        <v>976.51336702723711</v>
      </c>
      <c r="AC65" s="535">
        <v>311</v>
      </c>
      <c r="AD65" s="536">
        <v>687.12578157795895</v>
      </c>
      <c r="AE65" s="535">
        <v>738</v>
      </c>
      <c r="AF65" s="766">
        <v>829.32530228794883</v>
      </c>
      <c r="AG65" s="535">
        <v>310</v>
      </c>
      <c r="AH65" s="536">
        <v>1331.2148408983553</v>
      </c>
      <c r="AI65" s="535">
        <v>270</v>
      </c>
      <c r="AJ65" s="536">
        <v>1071.4285714285713</v>
      </c>
      <c r="AK65" s="535">
        <v>580</v>
      </c>
      <c r="AL65" s="535">
        <v>1196.1969187617299</v>
      </c>
      <c r="AM65" s="765">
        <v>428</v>
      </c>
      <c r="AN65" s="536">
        <v>1225.3077583738905</v>
      </c>
      <c r="AO65" s="535">
        <v>358</v>
      </c>
      <c r="AP65" s="536">
        <v>946.86450316062314</v>
      </c>
      <c r="AQ65" s="535">
        <v>786</v>
      </c>
      <c r="AR65" s="767">
        <v>1080.575757159158</v>
      </c>
      <c r="AS65" s="535">
        <v>134</v>
      </c>
      <c r="AT65" s="536">
        <v>915.3005464480874</v>
      </c>
      <c r="AU65" s="535">
        <v>108</v>
      </c>
      <c r="AV65" s="536">
        <v>722.02166064981952</v>
      </c>
      <c r="AW65" s="535">
        <v>242</v>
      </c>
      <c r="AX65" s="535">
        <v>817.62281235218597</v>
      </c>
      <c r="AY65" s="765">
        <v>117</v>
      </c>
      <c r="AZ65" s="536">
        <v>1103.4612845421107</v>
      </c>
      <c r="BA65" s="535">
        <v>108</v>
      </c>
      <c r="BB65" s="536">
        <v>1005.586592178771</v>
      </c>
      <c r="BC65" s="535">
        <v>225</v>
      </c>
      <c r="BD65" s="766">
        <v>1054.2098111793093</v>
      </c>
      <c r="BE65" s="535">
        <v>94</v>
      </c>
      <c r="BF65" s="536">
        <v>772.51808021038789</v>
      </c>
      <c r="BG65" s="535">
        <v>79</v>
      </c>
      <c r="BH65" s="536">
        <v>648.71078994908851</v>
      </c>
      <c r="BI65" s="535">
        <v>173</v>
      </c>
      <c r="BJ65" s="535">
        <v>710.58900846134895</v>
      </c>
      <c r="BK65" s="765">
        <v>122</v>
      </c>
      <c r="BL65" s="536">
        <v>904.10552838298497</v>
      </c>
      <c r="BM65" s="535">
        <v>90</v>
      </c>
      <c r="BN65" s="536">
        <v>661.57012643340204</v>
      </c>
      <c r="BO65" s="535">
        <v>212</v>
      </c>
      <c r="BP65" s="766">
        <v>782.34556055797475</v>
      </c>
      <c r="BQ65" s="765">
        <v>172</v>
      </c>
      <c r="BR65" s="536">
        <v>1075.806855141356</v>
      </c>
      <c r="BS65" s="535">
        <v>137</v>
      </c>
      <c r="BT65" s="536">
        <v>818.69248237122031</v>
      </c>
      <c r="BU65" s="535">
        <v>309</v>
      </c>
      <c r="BV65" s="766">
        <v>944.31880691889251</v>
      </c>
    </row>
  </sheetData>
  <mergeCells count="26">
    <mergeCell ref="AY3:BD3"/>
    <mergeCell ref="BE3:BJ3"/>
    <mergeCell ref="BK3:BP3"/>
    <mergeCell ref="BQ3:BV3"/>
    <mergeCell ref="BK2:BP2"/>
    <mergeCell ref="BQ2:BV2"/>
    <mergeCell ref="AY2:BD2"/>
    <mergeCell ref="BE2:BJ2"/>
    <mergeCell ref="AM3:AR3"/>
    <mergeCell ref="AS3:AX3"/>
    <mergeCell ref="AA2:AF2"/>
    <mergeCell ref="AG2:AL2"/>
    <mergeCell ref="AM2:AR2"/>
    <mergeCell ref="AS2:AX2"/>
    <mergeCell ref="AA3:AF3"/>
    <mergeCell ref="AG3:AL3"/>
    <mergeCell ref="U2:Z2"/>
    <mergeCell ref="C3:H3"/>
    <mergeCell ref="I3:N3"/>
    <mergeCell ref="O3:T3"/>
    <mergeCell ref="U3:Z3"/>
    <mergeCell ref="A2:A4"/>
    <mergeCell ref="B2:B4"/>
    <mergeCell ref="C2:H2"/>
    <mergeCell ref="I2:N2"/>
    <mergeCell ref="O2:T2"/>
  </mergeCells>
  <phoneticPr fontId="45" type="noConversion"/>
  <pageMargins left="0.70866141732283472" right="0.70866141732283472" top="0.35433070866141736" bottom="0.15748031496062992"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AC23"/>
  <sheetViews>
    <sheetView workbookViewId="0">
      <selection activeCell="D23" sqref="D23"/>
    </sheetView>
  </sheetViews>
  <sheetFormatPr defaultRowHeight="21.75"/>
  <cols>
    <col min="2" max="2" width="40.140625" customWidth="1"/>
    <col min="3" max="5" width="6.7109375" customWidth="1"/>
    <col min="6" max="6" width="9" bestFit="1" customWidth="1"/>
    <col min="7" max="26" width="6.7109375" customWidth="1"/>
    <col min="28" max="28" width="11.28515625" bestFit="1" customWidth="1"/>
  </cols>
  <sheetData>
    <row r="1" spans="1:29" ht="21.75" customHeight="1">
      <c r="A1" s="1099" t="s">
        <v>467</v>
      </c>
      <c r="B1" s="903"/>
      <c r="C1" s="903"/>
      <c r="D1" s="903"/>
      <c r="E1" s="903"/>
      <c r="F1" s="903"/>
      <c r="G1" s="903"/>
      <c r="H1" s="903"/>
      <c r="I1" s="903"/>
      <c r="J1" s="903"/>
      <c r="K1" s="903"/>
      <c r="L1" s="903"/>
      <c r="M1" s="903"/>
      <c r="N1" s="903"/>
      <c r="O1" s="903"/>
      <c r="P1" s="903"/>
      <c r="Q1" s="903"/>
      <c r="R1" s="903"/>
      <c r="S1" s="903"/>
      <c r="T1" s="903"/>
      <c r="U1" s="903"/>
      <c r="V1" s="903"/>
      <c r="W1" s="903"/>
      <c r="X1" s="903"/>
      <c r="Y1" s="903"/>
      <c r="Z1" s="903"/>
    </row>
    <row r="2" spans="1:29" s="67" customFormat="1">
      <c r="A2" s="1273" t="s">
        <v>0</v>
      </c>
      <c r="B2" s="1273"/>
      <c r="C2" s="1215" t="s">
        <v>253</v>
      </c>
      <c r="D2" s="1215"/>
      <c r="E2" s="1215" t="s">
        <v>170</v>
      </c>
      <c r="F2" s="1215"/>
      <c r="G2" s="1215" t="s">
        <v>171</v>
      </c>
      <c r="H2" s="1215"/>
      <c r="I2" s="1215" t="s">
        <v>172</v>
      </c>
      <c r="J2" s="1215"/>
      <c r="K2" s="1215" t="s">
        <v>173</v>
      </c>
      <c r="L2" s="1215"/>
      <c r="M2" s="1215" t="s">
        <v>174</v>
      </c>
      <c r="N2" s="1215"/>
      <c r="O2" s="1215" t="s">
        <v>175</v>
      </c>
      <c r="P2" s="1215"/>
      <c r="Q2" s="1215" t="s">
        <v>176</v>
      </c>
      <c r="R2" s="1215"/>
      <c r="S2" s="1215" t="s">
        <v>177</v>
      </c>
      <c r="T2" s="1215"/>
      <c r="U2" s="1215" t="s">
        <v>178</v>
      </c>
      <c r="V2" s="1215"/>
      <c r="W2" s="1215" t="s">
        <v>179</v>
      </c>
      <c r="X2" s="1215"/>
      <c r="Y2" s="1215" t="s">
        <v>180</v>
      </c>
      <c r="Z2" s="1215"/>
    </row>
    <row r="3" spans="1:29" s="67" customFormat="1">
      <c r="A3" s="1274"/>
      <c r="B3" s="1274"/>
      <c r="C3" s="361" t="s">
        <v>1</v>
      </c>
      <c r="D3" s="361" t="s">
        <v>2</v>
      </c>
      <c r="E3" s="361" t="s">
        <v>1</v>
      </c>
      <c r="F3" s="361" t="s">
        <v>2</v>
      </c>
      <c r="G3" s="361" t="s">
        <v>1</v>
      </c>
      <c r="H3" s="361" t="s">
        <v>2</v>
      </c>
      <c r="I3" s="361" t="s">
        <v>1</v>
      </c>
      <c r="J3" s="361" t="s">
        <v>2</v>
      </c>
      <c r="K3" s="361" t="s">
        <v>1</v>
      </c>
      <c r="L3" s="361" t="s">
        <v>2</v>
      </c>
      <c r="M3" s="361" t="s">
        <v>1</v>
      </c>
      <c r="N3" s="361" t="s">
        <v>2</v>
      </c>
      <c r="O3" s="361" t="s">
        <v>1</v>
      </c>
      <c r="P3" s="361" t="s">
        <v>2</v>
      </c>
      <c r="Q3" s="361" t="s">
        <v>1</v>
      </c>
      <c r="R3" s="361" t="s">
        <v>2</v>
      </c>
      <c r="S3" s="361" t="s">
        <v>1</v>
      </c>
      <c r="T3" s="361" t="s">
        <v>2</v>
      </c>
      <c r="U3" s="361" t="s">
        <v>1</v>
      </c>
      <c r="V3" s="361" t="s">
        <v>2</v>
      </c>
      <c r="W3" s="361" t="s">
        <v>1</v>
      </c>
      <c r="X3" s="361" t="s">
        <v>2</v>
      </c>
      <c r="Y3" s="361" t="s">
        <v>1</v>
      </c>
      <c r="Z3" s="361" t="s">
        <v>2</v>
      </c>
    </row>
    <row r="4" spans="1:29">
      <c r="A4" s="1050" t="s">
        <v>362</v>
      </c>
      <c r="B4" s="365" t="s">
        <v>361</v>
      </c>
      <c r="C4" s="231">
        <v>9</v>
      </c>
      <c r="D4" s="252">
        <v>157.48031496062993</v>
      </c>
      <c r="E4" s="231">
        <v>5</v>
      </c>
      <c r="F4" s="252">
        <v>282.16704288939053</v>
      </c>
      <c r="G4" s="231">
        <v>1</v>
      </c>
      <c r="H4" s="252">
        <v>164.4736842105263</v>
      </c>
      <c r="I4" s="231">
        <v>1</v>
      </c>
      <c r="J4" s="252">
        <v>156.98587127158558</v>
      </c>
      <c r="K4" s="534">
        <v>0</v>
      </c>
      <c r="L4" s="252">
        <v>0</v>
      </c>
      <c r="M4">
        <v>1</v>
      </c>
      <c r="N4" s="252">
        <v>319.4888178913738</v>
      </c>
      <c r="O4" s="534">
        <v>1</v>
      </c>
      <c r="P4" s="252">
        <v>202.42914979757086</v>
      </c>
      <c r="Q4" s="534">
        <v>0</v>
      </c>
      <c r="R4" s="252">
        <v>0</v>
      </c>
      <c r="S4" s="534">
        <v>0</v>
      </c>
      <c r="T4" s="252">
        <v>0</v>
      </c>
      <c r="U4" s="534">
        <v>0</v>
      </c>
      <c r="V4" s="252">
        <v>0</v>
      </c>
      <c r="W4" s="534">
        <v>0</v>
      </c>
      <c r="X4" s="252">
        <v>0</v>
      </c>
      <c r="Y4" s="534">
        <v>0</v>
      </c>
      <c r="Z4" s="252">
        <v>0</v>
      </c>
    </row>
    <row r="5" spans="1:29">
      <c r="A5" s="1050" t="s">
        <v>360</v>
      </c>
      <c r="B5" s="365" t="s">
        <v>361</v>
      </c>
      <c r="C5" s="231">
        <v>5</v>
      </c>
      <c r="D5" s="252">
        <v>87.489063867016625</v>
      </c>
      <c r="E5" s="231">
        <v>3</v>
      </c>
      <c r="F5" s="252">
        <v>169.30022573363431</v>
      </c>
      <c r="G5" s="231">
        <v>1</v>
      </c>
      <c r="H5" s="252">
        <v>164.4736842105263</v>
      </c>
      <c r="I5" s="534">
        <v>1</v>
      </c>
      <c r="J5" s="252">
        <v>156.98587127158558</v>
      </c>
      <c r="K5" s="534">
        <v>0</v>
      </c>
      <c r="L5" s="252">
        <v>0</v>
      </c>
      <c r="M5" s="534">
        <v>0</v>
      </c>
      <c r="N5" s="252">
        <v>0</v>
      </c>
      <c r="O5" s="534">
        <v>0</v>
      </c>
      <c r="P5" s="252">
        <v>0</v>
      </c>
      <c r="Q5" s="534">
        <v>0</v>
      </c>
      <c r="R5" s="252">
        <v>0</v>
      </c>
      <c r="S5" s="534">
        <v>0</v>
      </c>
      <c r="T5" s="252">
        <v>0</v>
      </c>
      <c r="U5" s="534">
        <v>0</v>
      </c>
      <c r="V5" s="252">
        <v>0</v>
      </c>
      <c r="W5" s="534">
        <v>0</v>
      </c>
      <c r="X5" s="252">
        <v>0</v>
      </c>
      <c r="Y5" s="534">
        <v>0</v>
      </c>
      <c r="Z5" s="252">
        <v>0</v>
      </c>
    </row>
    <row r="6" spans="1:29">
      <c r="A6" s="1050" t="s">
        <v>363</v>
      </c>
      <c r="B6" s="1097" t="s">
        <v>385</v>
      </c>
      <c r="C6" s="231">
        <v>4</v>
      </c>
      <c r="D6" s="252">
        <v>69.9912510936133</v>
      </c>
      <c r="E6" s="231">
        <v>3</v>
      </c>
      <c r="F6" s="252">
        <v>169.30022573363431</v>
      </c>
      <c r="G6" s="231">
        <v>0</v>
      </c>
      <c r="H6" s="252">
        <v>0</v>
      </c>
      <c r="I6" s="534">
        <v>0</v>
      </c>
      <c r="J6" s="252">
        <v>0</v>
      </c>
      <c r="K6" s="534">
        <v>0</v>
      </c>
      <c r="L6" s="252">
        <v>0</v>
      </c>
      <c r="M6" s="534">
        <v>0</v>
      </c>
      <c r="N6" s="252">
        <v>0</v>
      </c>
      <c r="O6" s="534">
        <v>0</v>
      </c>
      <c r="P6" s="252">
        <v>0</v>
      </c>
      <c r="Q6" s="534">
        <v>0</v>
      </c>
      <c r="R6" s="252">
        <v>0</v>
      </c>
      <c r="S6" s="534">
        <v>0</v>
      </c>
      <c r="T6" s="252">
        <v>0</v>
      </c>
      <c r="U6" s="534">
        <v>0</v>
      </c>
      <c r="V6" s="252">
        <v>0</v>
      </c>
      <c r="W6" s="534">
        <v>0</v>
      </c>
      <c r="X6" s="252">
        <v>0</v>
      </c>
      <c r="Y6" s="534">
        <v>1</v>
      </c>
      <c r="Z6" s="252">
        <v>390.625</v>
      </c>
    </row>
    <row r="7" spans="1:29">
      <c r="A7" s="1050" t="s">
        <v>483</v>
      </c>
      <c r="B7" s="1082" t="s">
        <v>385</v>
      </c>
      <c r="C7" s="231">
        <v>3</v>
      </c>
      <c r="D7" s="252">
        <v>52.493438320209975</v>
      </c>
      <c r="E7" s="231">
        <v>2</v>
      </c>
      <c r="F7" s="252">
        <v>112.86681715575619</v>
      </c>
      <c r="G7" s="231">
        <v>0</v>
      </c>
      <c r="H7" s="252">
        <v>0</v>
      </c>
      <c r="I7" s="534">
        <v>0</v>
      </c>
      <c r="J7" s="252">
        <v>0</v>
      </c>
      <c r="K7" s="534">
        <v>0</v>
      </c>
      <c r="L7" s="252">
        <v>0</v>
      </c>
      <c r="M7" s="534">
        <v>0</v>
      </c>
      <c r="N7" s="252">
        <v>0</v>
      </c>
      <c r="O7" s="534">
        <v>0</v>
      </c>
      <c r="P7" s="252">
        <v>0</v>
      </c>
      <c r="Q7" s="534">
        <v>0</v>
      </c>
      <c r="R7" s="252">
        <v>0</v>
      </c>
      <c r="S7" s="534">
        <v>0</v>
      </c>
      <c r="T7" s="252">
        <v>0</v>
      </c>
      <c r="U7" s="534">
        <v>0</v>
      </c>
      <c r="V7" s="252">
        <v>0</v>
      </c>
      <c r="W7" s="534">
        <v>1</v>
      </c>
      <c r="X7" s="252">
        <v>434.78260869565219</v>
      </c>
      <c r="Y7" s="534">
        <v>0</v>
      </c>
      <c r="Z7" s="252">
        <v>0</v>
      </c>
      <c r="AC7" s="364"/>
    </row>
    <row r="8" spans="1:29">
      <c r="A8" s="1050" t="s">
        <v>484</v>
      </c>
      <c r="B8" s="1082" t="s">
        <v>486</v>
      </c>
      <c r="C8" s="231">
        <v>3</v>
      </c>
      <c r="D8" s="252">
        <v>52.493438320209975</v>
      </c>
      <c r="E8" s="231">
        <v>1</v>
      </c>
      <c r="F8" s="252">
        <v>56.433408577878097</v>
      </c>
      <c r="G8" s="534">
        <v>2</v>
      </c>
      <c r="H8" s="252">
        <v>328.9473684210526</v>
      </c>
      <c r="I8" s="534">
        <v>0</v>
      </c>
      <c r="J8" s="252">
        <v>0</v>
      </c>
      <c r="K8" s="534">
        <v>0</v>
      </c>
      <c r="L8" s="252">
        <v>0</v>
      </c>
      <c r="M8" s="534">
        <v>0</v>
      </c>
      <c r="N8" s="252">
        <v>0</v>
      </c>
      <c r="O8" s="534">
        <v>0</v>
      </c>
      <c r="P8" s="252">
        <v>0</v>
      </c>
      <c r="Q8" s="534">
        <v>0</v>
      </c>
      <c r="R8" s="252">
        <v>0</v>
      </c>
      <c r="S8" s="534">
        <v>0</v>
      </c>
      <c r="T8" s="252">
        <v>0</v>
      </c>
      <c r="U8" s="534">
        <v>0</v>
      </c>
      <c r="V8" s="252">
        <v>0</v>
      </c>
      <c r="W8" s="534">
        <v>0</v>
      </c>
      <c r="X8" s="252">
        <v>0</v>
      </c>
      <c r="Y8" s="534">
        <v>0</v>
      </c>
      <c r="Z8" s="252">
        <v>0</v>
      </c>
      <c r="AC8" s="364"/>
    </row>
    <row r="9" spans="1:29">
      <c r="A9" s="1050" t="s">
        <v>365</v>
      </c>
      <c r="B9" s="365" t="s">
        <v>366</v>
      </c>
      <c r="C9" s="231">
        <v>2</v>
      </c>
      <c r="D9" s="252">
        <v>34.99562554680665</v>
      </c>
      <c r="E9" s="231">
        <v>1</v>
      </c>
      <c r="F9" s="252">
        <v>56.433408577878097</v>
      </c>
      <c r="G9" s="534">
        <v>1</v>
      </c>
      <c r="H9" s="252">
        <v>164.4736842105263</v>
      </c>
      <c r="I9" s="534">
        <v>0</v>
      </c>
      <c r="J9" s="252">
        <v>0</v>
      </c>
      <c r="K9" s="534">
        <v>0</v>
      </c>
      <c r="L9" s="252">
        <v>0</v>
      </c>
      <c r="M9" s="534">
        <v>0</v>
      </c>
      <c r="N9" s="252">
        <v>0</v>
      </c>
      <c r="O9" s="534">
        <v>0</v>
      </c>
      <c r="P9" s="252">
        <v>0</v>
      </c>
      <c r="Q9" s="534">
        <v>0</v>
      </c>
      <c r="R9" s="252">
        <v>0</v>
      </c>
      <c r="S9" s="534">
        <v>0</v>
      </c>
      <c r="T9" s="252">
        <v>0</v>
      </c>
      <c r="U9" s="534">
        <v>0</v>
      </c>
      <c r="V9" s="252">
        <v>0</v>
      </c>
      <c r="W9" s="534">
        <v>0</v>
      </c>
      <c r="X9" s="252">
        <v>0</v>
      </c>
      <c r="Y9" s="534">
        <v>0</v>
      </c>
      <c r="Z9" s="252">
        <v>0</v>
      </c>
      <c r="AC9" s="364"/>
    </row>
    <row r="10" spans="1:29">
      <c r="A10" s="1050" t="s">
        <v>468</v>
      </c>
      <c r="B10" s="365" t="s">
        <v>475</v>
      </c>
      <c r="C10" s="231">
        <v>2</v>
      </c>
      <c r="D10" s="252">
        <v>34.99562554680665</v>
      </c>
      <c r="E10" s="231">
        <v>2</v>
      </c>
      <c r="F10" s="252">
        <v>112.86681715575619</v>
      </c>
      <c r="G10" s="534">
        <v>0</v>
      </c>
      <c r="H10" s="252">
        <v>0</v>
      </c>
      <c r="I10" s="534">
        <v>0</v>
      </c>
      <c r="J10" s="252">
        <v>0</v>
      </c>
      <c r="K10" s="534">
        <v>0</v>
      </c>
      <c r="L10" s="252">
        <v>0</v>
      </c>
      <c r="M10" s="534">
        <v>0</v>
      </c>
      <c r="N10" s="252">
        <v>0</v>
      </c>
      <c r="O10" s="534">
        <v>0</v>
      </c>
      <c r="P10" s="252">
        <v>0</v>
      </c>
      <c r="Q10" s="534">
        <v>0</v>
      </c>
      <c r="R10" s="252">
        <v>0</v>
      </c>
      <c r="S10" s="534">
        <v>0</v>
      </c>
      <c r="T10" s="252">
        <v>0</v>
      </c>
      <c r="U10" s="534">
        <v>0</v>
      </c>
      <c r="V10" s="252">
        <v>0</v>
      </c>
      <c r="W10" s="534">
        <v>0</v>
      </c>
      <c r="X10" s="252">
        <v>0</v>
      </c>
      <c r="Y10" s="534">
        <v>0</v>
      </c>
      <c r="Z10" s="252">
        <v>0</v>
      </c>
    </row>
    <row r="11" spans="1:29">
      <c r="A11" s="1050" t="s">
        <v>367</v>
      </c>
      <c r="B11" s="1097" t="s">
        <v>488</v>
      </c>
      <c r="C11" s="231">
        <v>2</v>
      </c>
      <c r="D11" s="252">
        <v>34.99562554680665</v>
      </c>
      <c r="E11" s="231">
        <v>1</v>
      </c>
      <c r="F11" s="252">
        <v>56.433408577878097</v>
      </c>
      <c r="G11" s="534">
        <v>0</v>
      </c>
      <c r="H11" s="252">
        <v>0</v>
      </c>
      <c r="I11" s="534">
        <v>1</v>
      </c>
      <c r="J11" s="252">
        <v>156.98587127158558</v>
      </c>
      <c r="K11" s="534">
        <v>0</v>
      </c>
      <c r="L11" s="252">
        <v>0</v>
      </c>
      <c r="M11" s="534">
        <v>0</v>
      </c>
      <c r="N11" s="252">
        <v>0</v>
      </c>
      <c r="O11" s="534">
        <v>0</v>
      </c>
      <c r="P11" s="252">
        <v>0</v>
      </c>
      <c r="Q11" s="534">
        <v>0</v>
      </c>
      <c r="R11" s="252">
        <v>0</v>
      </c>
      <c r="S11" s="534">
        <v>0</v>
      </c>
      <c r="T11" s="252">
        <v>0</v>
      </c>
      <c r="U11" s="534">
        <v>0</v>
      </c>
      <c r="V11" s="252">
        <v>0</v>
      </c>
      <c r="W11" s="534">
        <v>0</v>
      </c>
      <c r="X11" s="252">
        <v>0</v>
      </c>
      <c r="Y11" s="534">
        <v>0</v>
      </c>
      <c r="Z11" s="252">
        <v>0</v>
      </c>
    </row>
    <row r="12" spans="1:29">
      <c r="A12" s="1050" t="s">
        <v>371</v>
      </c>
      <c r="B12" s="1097" t="s">
        <v>372</v>
      </c>
      <c r="C12" s="231">
        <v>1</v>
      </c>
      <c r="D12" s="252">
        <v>17.497812773403325</v>
      </c>
      <c r="E12" s="534">
        <v>0</v>
      </c>
      <c r="F12" s="252">
        <v>0</v>
      </c>
      <c r="G12" s="534">
        <v>0</v>
      </c>
      <c r="H12" s="252">
        <v>0</v>
      </c>
      <c r="I12" s="534">
        <v>0</v>
      </c>
      <c r="J12" s="252">
        <v>0</v>
      </c>
      <c r="K12" s="534">
        <v>1</v>
      </c>
      <c r="L12" s="252">
        <v>130.54830287206266</v>
      </c>
      <c r="M12" s="534">
        <v>0</v>
      </c>
      <c r="N12" s="252">
        <v>0</v>
      </c>
      <c r="O12" s="534">
        <v>0</v>
      </c>
      <c r="P12" s="252">
        <v>0</v>
      </c>
      <c r="Q12" s="534">
        <v>0</v>
      </c>
      <c r="R12" s="252">
        <v>0</v>
      </c>
      <c r="S12" s="534">
        <v>0</v>
      </c>
      <c r="T12" s="252">
        <v>0</v>
      </c>
      <c r="U12" s="534">
        <v>0</v>
      </c>
      <c r="V12" s="252">
        <v>0</v>
      </c>
      <c r="W12" s="534">
        <v>0</v>
      </c>
      <c r="X12" s="252">
        <v>0</v>
      </c>
      <c r="Y12" s="534">
        <v>0</v>
      </c>
      <c r="Z12" s="252">
        <v>0</v>
      </c>
    </row>
    <row r="13" spans="1:29">
      <c r="A13" s="1050" t="s">
        <v>485</v>
      </c>
      <c r="B13" s="1097" t="s">
        <v>487</v>
      </c>
      <c r="C13" s="231">
        <v>1</v>
      </c>
      <c r="D13" s="252">
        <v>17.497812773403325</v>
      </c>
      <c r="E13" s="534">
        <v>0</v>
      </c>
      <c r="F13" s="252">
        <v>0</v>
      </c>
      <c r="G13" s="534">
        <v>0</v>
      </c>
      <c r="H13" s="252">
        <v>0</v>
      </c>
      <c r="I13" s="534">
        <v>1</v>
      </c>
      <c r="J13" s="252">
        <v>156.98587127158558</v>
      </c>
      <c r="K13" s="534">
        <v>0</v>
      </c>
      <c r="L13" s="252">
        <v>0</v>
      </c>
      <c r="M13" s="534">
        <v>0</v>
      </c>
      <c r="N13" s="252">
        <v>0</v>
      </c>
      <c r="O13" s="534">
        <v>0</v>
      </c>
      <c r="P13" s="252">
        <v>0</v>
      </c>
      <c r="Q13" s="534">
        <v>0</v>
      </c>
      <c r="R13" s="252">
        <v>0</v>
      </c>
      <c r="S13" s="534">
        <v>0</v>
      </c>
      <c r="T13" s="252">
        <v>0</v>
      </c>
      <c r="U13" s="534">
        <v>0</v>
      </c>
      <c r="V13" s="252">
        <v>0</v>
      </c>
      <c r="W13" s="534">
        <v>0</v>
      </c>
      <c r="X13" s="252">
        <v>0</v>
      </c>
      <c r="Y13" s="534">
        <v>0</v>
      </c>
      <c r="Z13" s="252">
        <v>0</v>
      </c>
    </row>
    <row r="14" spans="1:29">
      <c r="A14" s="1050" t="s">
        <v>373</v>
      </c>
      <c r="B14" s="365" t="s">
        <v>374</v>
      </c>
      <c r="C14" s="231">
        <v>1</v>
      </c>
      <c r="D14" s="252">
        <v>17.497812773403325</v>
      </c>
      <c r="E14" s="231">
        <v>1</v>
      </c>
      <c r="F14" s="252">
        <v>56.433408577878097</v>
      </c>
      <c r="G14" s="534">
        <v>0</v>
      </c>
      <c r="H14" s="252">
        <v>0</v>
      </c>
      <c r="I14" s="534">
        <v>0</v>
      </c>
      <c r="J14" s="252">
        <v>0</v>
      </c>
      <c r="K14" s="534">
        <v>0</v>
      </c>
      <c r="L14" s="252">
        <v>0</v>
      </c>
      <c r="M14" s="534">
        <v>0</v>
      </c>
      <c r="N14" s="252">
        <v>0</v>
      </c>
      <c r="O14" s="534">
        <v>0</v>
      </c>
      <c r="P14" s="252">
        <v>0</v>
      </c>
      <c r="Q14" s="534">
        <v>0</v>
      </c>
      <c r="R14" s="252">
        <v>0</v>
      </c>
      <c r="S14" s="534">
        <v>0</v>
      </c>
      <c r="T14" s="252">
        <v>0</v>
      </c>
      <c r="U14" s="534">
        <v>0</v>
      </c>
      <c r="V14" s="252">
        <v>0</v>
      </c>
      <c r="W14" s="534">
        <v>0</v>
      </c>
      <c r="X14" s="252">
        <v>0</v>
      </c>
      <c r="Y14" s="534">
        <v>0</v>
      </c>
      <c r="Z14" s="252">
        <v>0</v>
      </c>
    </row>
    <row r="15" spans="1:29">
      <c r="A15" s="1050" t="s">
        <v>469</v>
      </c>
      <c r="B15" s="365" t="s">
        <v>476</v>
      </c>
      <c r="C15" s="231">
        <v>1</v>
      </c>
      <c r="D15" s="252">
        <v>17.497812773403325</v>
      </c>
      <c r="E15" s="534">
        <v>1</v>
      </c>
      <c r="F15" s="252">
        <v>56.433408577878097</v>
      </c>
      <c r="G15" s="534">
        <v>0</v>
      </c>
      <c r="H15" s="252">
        <v>0</v>
      </c>
      <c r="I15" s="534">
        <v>0</v>
      </c>
      <c r="J15" s="252">
        <v>0</v>
      </c>
      <c r="K15" s="534">
        <v>0</v>
      </c>
      <c r="L15" s="252">
        <v>0</v>
      </c>
      <c r="M15" s="534">
        <v>0</v>
      </c>
      <c r="N15" s="252">
        <v>0</v>
      </c>
      <c r="O15" s="534">
        <v>0</v>
      </c>
      <c r="P15" s="252">
        <v>0</v>
      </c>
      <c r="Q15" s="534">
        <v>0</v>
      </c>
      <c r="R15" s="252">
        <v>0</v>
      </c>
      <c r="S15" s="534">
        <v>0</v>
      </c>
      <c r="T15" s="252">
        <v>0</v>
      </c>
      <c r="U15" s="534">
        <v>0</v>
      </c>
      <c r="V15" s="252">
        <v>0</v>
      </c>
      <c r="W15" s="534">
        <v>0</v>
      </c>
      <c r="X15" s="252">
        <v>0</v>
      </c>
      <c r="Y15" s="534">
        <v>0</v>
      </c>
      <c r="Z15" s="252">
        <v>0</v>
      </c>
    </row>
    <row r="16" spans="1:29">
      <c r="A16" s="1050" t="s">
        <v>470</v>
      </c>
      <c r="B16" s="365" t="s">
        <v>477</v>
      </c>
      <c r="C16" s="231">
        <v>1</v>
      </c>
      <c r="D16" s="252">
        <v>17.497812773403325</v>
      </c>
      <c r="E16" s="534">
        <v>0</v>
      </c>
      <c r="F16" s="252">
        <v>0</v>
      </c>
      <c r="G16" s="534">
        <v>0</v>
      </c>
      <c r="H16" s="252">
        <v>0</v>
      </c>
      <c r="I16" s="534">
        <v>1</v>
      </c>
      <c r="J16" s="252">
        <v>156.98587127158558</v>
      </c>
      <c r="K16" s="534">
        <v>0</v>
      </c>
      <c r="L16" s="252">
        <v>0</v>
      </c>
      <c r="M16" s="534">
        <v>0</v>
      </c>
      <c r="N16" s="252">
        <v>0</v>
      </c>
      <c r="O16" s="534">
        <v>0</v>
      </c>
      <c r="P16" s="252">
        <v>0</v>
      </c>
      <c r="Q16" s="534">
        <v>0</v>
      </c>
      <c r="R16" s="252">
        <v>0</v>
      </c>
      <c r="S16" s="534">
        <v>0</v>
      </c>
      <c r="T16" s="252">
        <v>0</v>
      </c>
      <c r="U16" s="534">
        <v>0</v>
      </c>
      <c r="V16" s="252">
        <v>0</v>
      </c>
      <c r="W16" s="534">
        <v>0</v>
      </c>
      <c r="X16" s="252">
        <v>0</v>
      </c>
      <c r="Y16" s="534">
        <v>0</v>
      </c>
      <c r="Z16" s="252">
        <v>0</v>
      </c>
      <c r="AC16" s="364"/>
    </row>
    <row r="17" spans="1:29">
      <c r="A17" s="1050" t="s">
        <v>375</v>
      </c>
      <c r="B17" s="1097" t="s">
        <v>478</v>
      </c>
      <c r="C17" s="231">
        <v>1</v>
      </c>
      <c r="D17" s="252">
        <v>17.497812773403325</v>
      </c>
      <c r="E17" s="534">
        <v>1</v>
      </c>
      <c r="F17" s="252">
        <v>56.433408577878097</v>
      </c>
      <c r="G17" s="534">
        <v>0</v>
      </c>
      <c r="H17" s="252">
        <v>0</v>
      </c>
      <c r="I17" s="534">
        <v>0</v>
      </c>
      <c r="J17" s="252">
        <v>0</v>
      </c>
      <c r="K17" s="534">
        <v>0</v>
      </c>
      <c r="L17" s="252">
        <v>0</v>
      </c>
      <c r="M17" s="534">
        <v>0</v>
      </c>
      <c r="N17" s="252">
        <v>0</v>
      </c>
      <c r="O17" s="534">
        <v>0</v>
      </c>
      <c r="P17" s="252">
        <v>0</v>
      </c>
      <c r="Q17" s="534">
        <v>0</v>
      </c>
      <c r="R17" s="252">
        <v>0</v>
      </c>
      <c r="S17" s="534">
        <v>0</v>
      </c>
      <c r="T17" s="252">
        <v>0</v>
      </c>
      <c r="U17" s="534">
        <v>0</v>
      </c>
      <c r="V17" s="252">
        <v>0</v>
      </c>
      <c r="W17" s="534">
        <v>0</v>
      </c>
      <c r="X17" s="252">
        <v>0</v>
      </c>
      <c r="Y17" s="534">
        <v>0</v>
      </c>
      <c r="Z17" s="252">
        <v>0</v>
      </c>
    </row>
    <row r="18" spans="1:29">
      <c r="A18" s="1050" t="s">
        <v>471</v>
      </c>
      <c r="B18" s="1097" t="s">
        <v>479</v>
      </c>
      <c r="C18" s="231">
        <v>1</v>
      </c>
      <c r="D18" s="252">
        <v>17.497812773403325</v>
      </c>
      <c r="E18" s="534">
        <v>0</v>
      </c>
      <c r="F18" s="252">
        <v>0</v>
      </c>
      <c r="G18" s="534">
        <v>0</v>
      </c>
      <c r="H18" s="252">
        <v>0</v>
      </c>
      <c r="I18" s="534">
        <v>0</v>
      </c>
      <c r="J18" s="252">
        <v>0</v>
      </c>
      <c r="K18" s="534">
        <v>0</v>
      </c>
      <c r="L18" s="252">
        <v>0</v>
      </c>
      <c r="M18" s="534">
        <v>0</v>
      </c>
      <c r="N18" s="252">
        <v>0</v>
      </c>
      <c r="O18" s="534">
        <v>1</v>
      </c>
      <c r="P18" s="252">
        <v>202.42914979757086</v>
      </c>
      <c r="Q18" s="534">
        <v>0</v>
      </c>
      <c r="R18" s="252">
        <v>0</v>
      </c>
      <c r="S18" s="534">
        <v>0</v>
      </c>
      <c r="T18" s="252">
        <v>0</v>
      </c>
      <c r="U18" s="534">
        <v>0</v>
      </c>
      <c r="V18" s="252">
        <v>0</v>
      </c>
      <c r="W18" s="534">
        <v>0</v>
      </c>
      <c r="X18" s="252">
        <v>0</v>
      </c>
      <c r="Y18" s="534">
        <v>0</v>
      </c>
      <c r="Z18" s="252">
        <v>0</v>
      </c>
    </row>
    <row r="19" spans="1:29">
      <c r="A19" s="1050" t="s">
        <v>472</v>
      </c>
      <c r="B19" s="365" t="s">
        <v>480</v>
      </c>
      <c r="C19" s="231">
        <v>1</v>
      </c>
      <c r="D19" s="252">
        <v>17.497812773403325</v>
      </c>
      <c r="E19" s="534">
        <v>0</v>
      </c>
      <c r="F19" s="252">
        <v>0</v>
      </c>
      <c r="G19" s="534">
        <v>1</v>
      </c>
      <c r="H19" s="252">
        <v>164.4736842105263</v>
      </c>
      <c r="I19" s="534">
        <v>0</v>
      </c>
      <c r="J19" s="252">
        <v>0</v>
      </c>
      <c r="K19" s="534">
        <v>0</v>
      </c>
      <c r="L19" s="252">
        <v>0</v>
      </c>
      <c r="M19" s="534">
        <v>0</v>
      </c>
      <c r="N19" s="252">
        <v>0</v>
      </c>
      <c r="O19" s="534">
        <v>0</v>
      </c>
      <c r="P19" s="252">
        <v>0</v>
      </c>
      <c r="Q19" s="534">
        <v>0</v>
      </c>
      <c r="R19" s="252">
        <v>0</v>
      </c>
      <c r="S19" s="534">
        <v>0</v>
      </c>
      <c r="T19" s="252">
        <v>0</v>
      </c>
      <c r="U19" s="534">
        <v>0</v>
      </c>
      <c r="V19" s="252">
        <v>0</v>
      </c>
      <c r="W19" s="534">
        <v>0</v>
      </c>
      <c r="X19" s="252">
        <v>0</v>
      </c>
      <c r="Y19" s="534">
        <v>0</v>
      </c>
      <c r="Z19" s="252">
        <v>0</v>
      </c>
      <c r="AC19" s="364"/>
    </row>
    <row r="20" spans="1:29">
      <c r="A20" s="1050" t="s">
        <v>473</v>
      </c>
      <c r="B20" s="365" t="s">
        <v>481</v>
      </c>
      <c r="C20" s="231">
        <v>1</v>
      </c>
      <c r="D20" s="252">
        <v>17.497812773403325</v>
      </c>
      <c r="E20" s="534">
        <v>0</v>
      </c>
      <c r="F20" s="252">
        <v>0</v>
      </c>
      <c r="G20" s="534">
        <v>0</v>
      </c>
      <c r="H20" s="252">
        <v>0</v>
      </c>
      <c r="I20" s="534">
        <v>0</v>
      </c>
      <c r="J20" s="252">
        <v>0</v>
      </c>
      <c r="K20" s="534">
        <v>1</v>
      </c>
      <c r="L20" s="252">
        <v>130.54830287206266</v>
      </c>
      <c r="M20" s="534">
        <v>0</v>
      </c>
      <c r="N20" s="252">
        <v>0</v>
      </c>
      <c r="O20" s="534">
        <v>0</v>
      </c>
      <c r="P20" s="252">
        <v>0</v>
      </c>
      <c r="Q20" s="534">
        <v>0</v>
      </c>
      <c r="R20" s="252">
        <v>0</v>
      </c>
      <c r="S20" s="534">
        <v>0</v>
      </c>
      <c r="T20" s="252">
        <v>0</v>
      </c>
      <c r="U20" s="534">
        <v>0</v>
      </c>
      <c r="V20" s="252">
        <v>0</v>
      </c>
      <c r="W20" s="534">
        <v>0</v>
      </c>
      <c r="X20" s="252">
        <v>0</v>
      </c>
      <c r="Y20" s="534">
        <v>0</v>
      </c>
      <c r="Z20" s="252">
        <v>0</v>
      </c>
    </row>
    <row r="21" spans="1:29">
      <c r="A21" s="1050" t="s">
        <v>474</v>
      </c>
      <c r="B21" s="365" t="s">
        <v>482</v>
      </c>
      <c r="C21" s="231">
        <v>1</v>
      </c>
      <c r="D21" s="252">
        <v>17.497812773403325</v>
      </c>
      <c r="E21" s="534">
        <v>0</v>
      </c>
      <c r="F21" s="252">
        <v>0</v>
      </c>
      <c r="G21" s="534">
        <v>0</v>
      </c>
      <c r="H21" s="252">
        <v>0</v>
      </c>
      <c r="I21" s="534">
        <v>0</v>
      </c>
      <c r="J21" s="252">
        <v>0</v>
      </c>
      <c r="K21" s="534">
        <v>0</v>
      </c>
      <c r="L21" s="252">
        <v>0</v>
      </c>
      <c r="M21" s="534">
        <v>0</v>
      </c>
      <c r="N21" s="252">
        <v>0</v>
      </c>
      <c r="O21" s="534">
        <v>0</v>
      </c>
      <c r="P21" s="252">
        <v>0</v>
      </c>
      <c r="Q21" s="534">
        <v>0</v>
      </c>
      <c r="R21" s="252">
        <v>0</v>
      </c>
      <c r="S21" s="534">
        <v>1</v>
      </c>
      <c r="T21" s="252">
        <v>617.28395061728395</v>
      </c>
      <c r="U21" s="534">
        <v>0</v>
      </c>
      <c r="V21" s="252">
        <v>0</v>
      </c>
      <c r="W21" s="534">
        <v>0</v>
      </c>
      <c r="X21" s="252">
        <v>0</v>
      </c>
      <c r="Y21" s="534">
        <v>0</v>
      </c>
      <c r="Z21" s="252">
        <v>0</v>
      </c>
    </row>
    <row r="22" spans="1:29">
      <c r="A22" s="1050" t="s">
        <v>376</v>
      </c>
      <c r="B22" s="1097" t="s">
        <v>489</v>
      </c>
      <c r="C22" s="231">
        <v>1</v>
      </c>
      <c r="D22" s="252">
        <v>17.497812773403325</v>
      </c>
      <c r="E22" s="534">
        <v>0</v>
      </c>
      <c r="F22" s="252">
        <v>0</v>
      </c>
      <c r="G22" s="534">
        <v>0</v>
      </c>
      <c r="H22" s="252">
        <v>0</v>
      </c>
      <c r="I22" s="534">
        <v>0</v>
      </c>
      <c r="J22" s="252">
        <v>0</v>
      </c>
      <c r="K22" s="534">
        <v>1</v>
      </c>
      <c r="L22" s="252">
        <v>130.54830287206266</v>
      </c>
      <c r="M22" s="534">
        <v>0</v>
      </c>
      <c r="N22" s="252">
        <v>0</v>
      </c>
      <c r="O22" s="534">
        <v>0</v>
      </c>
      <c r="P22" s="252">
        <v>0</v>
      </c>
      <c r="Q22" s="534">
        <v>0</v>
      </c>
      <c r="R22" s="252">
        <v>0</v>
      </c>
      <c r="S22" s="534">
        <v>0</v>
      </c>
      <c r="T22" s="252">
        <v>0</v>
      </c>
      <c r="U22" s="534">
        <v>0</v>
      </c>
      <c r="V22" s="252">
        <v>0</v>
      </c>
      <c r="W22" s="534">
        <v>0</v>
      </c>
      <c r="X22" s="252">
        <v>0</v>
      </c>
      <c r="Y22" s="534">
        <v>0</v>
      </c>
      <c r="Z22" s="252">
        <v>0</v>
      </c>
    </row>
    <row r="23" spans="1:29">
      <c r="A23" s="1272" t="s">
        <v>21</v>
      </c>
      <c r="B23" s="1272"/>
      <c r="C23" s="904">
        <v>41</v>
      </c>
      <c r="D23" s="905">
        <v>717.41032370953621</v>
      </c>
      <c r="E23" s="904">
        <v>21</v>
      </c>
      <c r="F23" s="1098">
        <v>1185.1015801354401</v>
      </c>
      <c r="G23" s="904">
        <v>6</v>
      </c>
      <c r="H23" s="905">
        <v>986.8421052631578</v>
      </c>
      <c r="I23" s="904">
        <v>5</v>
      </c>
      <c r="J23" s="905">
        <v>784.92935635792776</v>
      </c>
      <c r="K23" s="904">
        <v>3</v>
      </c>
      <c r="L23" s="905">
        <v>391.64490861618793</v>
      </c>
      <c r="M23" s="904">
        <v>1</v>
      </c>
      <c r="N23" s="905">
        <v>319.4888178913738</v>
      </c>
      <c r="O23" s="904">
        <v>2</v>
      </c>
      <c r="P23" s="905">
        <v>404.85829959514172</v>
      </c>
      <c r="Q23" s="904">
        <v>0</v>
      </c>
      <c r="R23" s="905">
        <v>0</v>
      </c>
      <c r="S23" s="535">
        <v>1</v>
      </c>
      <c r="T23" s="905">
        <v>617.28395061728395</v>
      </c>
      <c r="U23" s="904">
        <v>0</v>
      </c>
      <c r="V23" s="905">
        <v>0</v>
      </c>
      <c r="W23" s="535">
        <v>1</v>
      </c>
      <c r="X23" s="905">
        <v>434.78260869565219</v>
      </c>
      <c r="Y23" s="904">
        <v>1</v>
      </c>
      <c r="Z23" s="905">
        <v>390.625</v>
      </c>
    </row>
  </sheetData>
  <mergeCells count="14">
    <mergeCell ref="A23:B23"/>
    <mergeCell ref="Y2:Z2"/>
    <mergeCell ref="C2:D2"/>
    <mergeCell ref="E2:F2"/>
    <mergeCell ref="G2:H2"/>
    <mergeCell ref="I2:J2"/>
    <mergeCell ref="K2:L2"/>
    <mergeCell ref="M2:N2"/>
    <mergeCell ref="O2:P2"/>
    <mergeCell ref="W2:X2"/>
    <mergeCell ref="A2:B3"/>
    <mergeCell ref="Q2:R2"/>
    <mergeCell ref="S2:T2"/>
    <mergeCell ref="U2:V2"/>
  </mergeCells>
  <phoneticPr fontId="68"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B23"/>
  <sheetViews>
    <sheetView workbookViewId="0">
      <selection activeCell="D23" sqref="D23"/>
    </sheetView>
  </sheetViews>
  <sheetFormatPr defaultRowHeight="21.75"/>
  <cols>
    <col min="1" max="1" width="9.140625" style="802"/>
    <col min="2" max="2" width="48.85546875" style="802" customWidth="1"/>
    <col min="3" max="24" width="6.7109375" style="802" customWidth="1"/>
    <col min="25" max="16384" width="9.140625" style="802"/>
  </cols>
  <sheetData>
    <row r="1" spans="1:28" ht="21.75" customHeight="1">
      <c r="A1" s="1275" t="s">
        <v>490</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row>
    <row r="2" spans="1:28">
      <c r="A2" s="1279" t="s">
        <v>0</v>
      </c>
      <c r="B2" s="1280"/>
      <c r="C2" s="1277" t="s">
        <v>253</v>
      </c>
      <c r="D2" s="1276"/>
      <c r="E2" s="1276" t="s">
        <v>170</v>
      </c>
      <c r="F2" s="1276"/>
      <c r="G2" s="1276" t="s">
        <v>171</v>
      </c>
      <c r="H2" s="1276"/>
      <c r="I2" s="1276" t="s">
        <v>172</v>
      </c>
      <c r="J2" s="1276"/>
      <c r="K2" s="1276" t="s">
        <v>173</v>
      </c>
      <c r="L2" s="1276"/>
      <c r="M2" s="1276" t="s">
        <v>174</v>
      </c>
      <c r="N2" s="1276"/>
      <c r="O2" s="1276" t="s">
        <v>175</v>
      </c>
      <c r="P2" s="1276"/>
      <c r="Q2" s="1276" t="s">
        <v>176</v>
      </c>
      <c r="R2" s="1276"/>
      <c r="S2" s="1276" t="s">
        <v>177</v>
      </c>
      <c r="T2" s="1276"/>
      <c r="U2" s="1276" t="s">
        <v>178</v>
      </c>
      <c r="V2" s="1276"/>
      <c r="W2" s="1276" t="s">
        <v>179</v>
      </c>
      <c r="X2" s="1276"/>
      <c r="Y2" s="1276" t="s">
        <v>180</v>
      </c>
      <c r="Z2" s="1276"/>
    </row>
    <row r="3" spans="1:28">
      <c r="A3" s="1281"/>
      <c r="B3" s="1282"/>
      <c r="C3" s="803" t="s">
        <v>1</v>
      </c>
      <c r="D3" s="804" t="s">
        <v>2</v>
      </c>
      <c r="E3" s="804" t="s">
        <v>1</v>
      </c>
      <c r="F3" s="804" t="s">
        <v>2</v>
      </c>
      <c r="G3" s="804" t="s">
        <v>1</v>
      </c>
      <c r="H3" s="804" t="s">
        <v>2</v>
      </c>
      <c r="I3" s="804" t="s">
        <v>1</v>
      </c>
      <c r="J3" s="804" t="s">
        <v>2</v>
      </c>
      <c r="K3" s="804" t="s">
        <v>1</v>
      </c>
      <c r="L3" s="804" t="s">
        <v>2</v>
      </c>
      <c r="M3" s="804" t="s">
        <v>1</v>
      </c>
      <c r="N3" s="804" t="s">
        <v>2</v>
      </c>
      <c r="O3" s="804" t="s">
        <v>1</v>
      </c>
      <c r="P3" s="804" t="s">
        <v>2</v>
      </c>
      <c r="Q3" s="804" t="s">
        <v>1</v>
      </c>
      <c r="R3" s="804" t="s">
        <v>2</v>
      </c>
      <c r="S3" s="804" t="s">
        <v>1</v>
      </c>
      <c r="T3" s="804" t="s">
        <v>2</v>
      </c>
      <c r="U3" s="804" t="s">
        <v>1</v>
      </c>
      <c r="V3" s="804" t="s">
        <v>2</v>
      </c>
      <c r="W3" s="804" t="s">
        <v>1</v>
      </c>
      <c r="X3" s="804" t="s">
        <v>2</v>
      </c>
      <c r="Y3" s="804" t="s">
        <v>1</v>
      </c>
      <c r="Z3" s="804" t="s">
        <v>2</v>
      </c>
    </row>
    <row r="4" spans="1:28" s="805" customFormat="1">
      <c r="A4" s="1103" t="s">
        <v>379</v>
      </c>
      <c r="B4" s="1104" t="s">
        <v>394</v>
      </c>
      <c r="C4" s="1100">
        <v>7</v>
      </c>
      <c r="D4" s="1105">
        <v>6.5419337956299888</v>
      </c>
      <c r="E4" s="1101">
        <v>3</v>
      </c>
      <c r="F4" s="1105">
        <v>9.3624192491339766</v>
      </c>
      <c r="G4" s="1101"/>
      <c r="H4" s="1105">
        <v>0</v>
      </c>
      <c r="I4" s="1101"/>
      <c r="J4" s="1105">
        <v>0</v>
      </c>
      <c r="K4" s="1101">
        <v>1</v>
      </c>
      <c r="L4" s="1105">
        <v>7.0751379651903221</v>
      </c>
      <c r="M4" s="1101"/>
      <c r="N4" s="1105">
        <v>0</v>
      </c>
      <c r="O4" s="1101">
        <v>2</v>
      </c>
      <c r="P4" s="1105">
        <v>20.559210526315788</v>
      </c>
      <c r="Q4" s="1101"/>
      <c r="R4" s="1105">
        <v>0</v>
      </c>
      <c r="S4" s="1101"/>
      <c r="T4" s="1105">
        <v>0</v>
      </c>
      <c r="U4" s="1101">
        <v>1</v>
      </c>
      <c r="V4" s="1105">
        <v>24.703557312252961</v>
      </c>
      <c r="W4" s="1101"/>
      <c r="X4" s="1105">
        <v>0</v>
      </c>
      <c r="Y4" s="1101">
        <v>0</v>
      </c>
      <c r="Z4" s="1105">
        <v>0</v>
      </c>
      <c r="AA4" s="802"/>
      <c r="AB4" s="802"/>
    </row>
    <row r="5" spans="1:28" s="805" customFormat="1">
      <c r="A5" s="1103" t="s">
        <v>369</v>
      </c>
      <c r="B5" s="1104" t="s">
        <v>378</v>
      </c>
      <c r="C5" s="1100">
        <v>3</v>
      </c>
      <c r="D5" s="1105">
        <v>2.8036859124128521</v>
      </c>
      <c r="E5" s="1101">
        <v>1</v>
      </c>
      <c r="F5" s="1105">
        <v>3.1208064163779916</v>
      </c>
      <c r="G5" s="1101"/>
      <c r="H5" s="1105">
        <v>0</v>
      </c>
      <c r="I5" s="1101"/>
      <c r="J5" s="1105">
        <v>0</v>
      </c>
      <c r="K5" s="1101">
        <v>1</v>
      </c>
      <c r="L5" s="1105">
        <v>7.0751379651903221</v>
      </c>
      <c r="M5" s="1101"/>
      <c r="N5" s="1105">
        <v>0</v>
      </c>
      <c r="O5" s="1101"/>
      <c r="P5" s="1105">
        <v>0</v>
      </c>
      <c r="Q5" s="1101"/>
      <c r="R5" s="1105">
        <v>0</v>
      </c>
      <c r="S5" s="1101"/>
      <c r="T5" s="1105">
        <v>0</v>
      </c>
      <c r="U5" s="1101"/>
      <c r="V5" s="1105">
        <v>0</v>
      </c>
      <c r="W5" s="1101">
        <v>1</v>
      </c>
      <c r="X5" s="1105">
        <v>21.088148460565161</v>
      </c>
      <c r="Y5" s="1101">
        <v>0</v>
      </c>
      <c r="Z5" s="1105">
        <v>0</v>
      </c>
      <c r="AA5" s="802"/>
      <c r="AB5" s="802"/>
    </row>
    <row r="6" spans="1:28" s="805" customFormat="1">
      <c r="A6" s="1102" t="s">
        <v>370</v>
      </c>
      <c r="B6" s="1102" t="s">
        <v>501</v>
      </c>
      <c r="C6" s="1100">
        <v>3</v>
      </c>
      <c r="D6" s="1105">
        <v>2.8036859124128521</v>
      </c>
      <c r="E6" s="1101"/>
      <c r="F6" s="1105">
        <v>0</v>
      </c>
      <c r="G6" s="1101"/>
      <c r="H6" s="1105">
        <v>0</v>
      </c>
      <c r="I6" s="1101">
        <v>1</v>
      </c>
      <c r="J6" s="1105">
        <v>8.2987551867219906</v>
      </c>
      <c r="K6" s="1101"/>
      <c r="L6" s="1105">
        <v>0</v>
      </c>
      <c r="M6" s="1101"/>
      <c r="N6" s="1105">
        <v>0</v>
      </c>
      <c r="O6" s="1101"/>
      <c r="P6" s="1105">
        <v>0</v>
      </c>
      <c r="Q6" s="1101"/>
      <c r="R6" s="1105">
        <v>0</v>
      </c>
      <c r="S6" s="1101">
        <v>1</v>
      </c>
      <c r="T6" s="1105">
        <v>31.655587211142766</v>
      </c>
      <c r="U6" s="1101">
        <v>1</v>
      </c>
      <c r="V6" s="1105">
        <v>24.703557312252961</v>
      </c>
      <c r="W6" s="1101"/>
      <c r="X6" s="1105">
        <v>0</v>
      </c>
      <c r="Y6" s="1101">
        <v>0</v>
      </c>
      <c r="Z6" s="1105">
        <v>0</v>
      </c>
      <c r="AA6" s="802"/>
      <c r="AB6" s="802"/>
    </row>
    <row r="7" spans="1:28" s="805" customFormat="1">
      <c r="A7" s="1103" t="s">
        <v>363</v>
      </c>
      <c r="B7" s="1104" t="s">
        <v>364</v>
      </c>
      <c r="C7" s="1100">
        <v>3</v>
      </c>
      <c r="D7" s="1105">
        <v>2.8036859124128521</v>
      </c>
      <c r="E7" s="1101">
        <v>2</v>
      </c>
      <c r="F7" s="1105">
        <v>6.2416128327559832</v>
      </c>
      <c r="G7" s="1101"/>
      <c r="H7" s="1105">
        <v>0</v>
      </c>
      <c r="I7" s="1101"/>
      <c r="J7" s="1105">
        <v>0</v>
      </c>
      <c r="K7" s="1101"/>
      <c r="L7" s="1105">
        <v>0</v>
      </c>
      <c r="M7" s="1101"/>
      <c r="N7" s="1105">
        <v>0</v>
      </c>
      <c r="O7" s="1101">
        <v>1</v>
      </c>
      <c r="P7" s="1105">
        <v>10.279605263157894</v>
      </c>
      <c r="Q7" s="1101"/>
      <c r="R7" s="1105">
        <v>0</v>
      </c>
      <c r="S7" s="1101"/>
      <c r="T7" s="1105">
        <v>0</v>
      </c>
      <c r="U7" s="1101"/>
      <c r="V7" s="1105">
        <v>0</v>
      </c>
      <c r="W7" s="1101"/>
      <c r="X7" s="1105">
        <v>0</v>
      </c>
      <c r="Y7" s="1101">
        <v>0</v>
      </c>
      <c r="Z7" s="1105">
        <v>0</v>
      </c>
      <c r="AA7" s="802"/>
      <c r="AB7" s="802"/>
    </row>
    <row r="8" spans="1:28" s="805" customFormat="1">
      <c r="A8" s="1102" t="s">
        <v>377</v>
      </c>
      <c r="B8" s="1102" t="s">
        <v>502</v>
      </c>
      <c r="C8" s="1100">
        <v>2</v>
      </c>
      <c r="D8" s="1105">
        <v>1.8691239416085683</v>
      </c>
      <c r="E8" s="1101"/>
      <c r="F8" s="1105">
        <v>0</v>
      </c>
      <c r="G8" s="1101"/>
      <c r="H8" s="1105">
        <v>0</v>
      </c>
      <c r="I8" s="1101">
        <v>1</v>
      </c>
      <c r="J8" s="1105">
        <v>8.2987551867219906</v>
      </c>
      <c r="K8" s="1101"/>
      <c r="L8" s="1105">
        <v>0</v>
      </c>
      <c r="M8" s="1101">
        <v>1</v>
      </c>
      <c r="N8" s="1105">
        <v>15.192950470981463</v>
      </c>
      <c r="O8" s="1101"/>
      <c r="P8" s="1105">
        <v>0</v>
      </c>
      <c r="Q8" s="1101"/>
      <c r="R8" s="1105">
        <v>0</v>
      </c>
      <c r="S8" s="1101"/>
      <c r="T8" s="1105">
        <v>0</v>
      </c>
      <c r="U8" s="1101"/>
      <c r="V8" s="1105">
        <v>0</v>
      </c>
      <c r="W8" s="1101"/>
      <c r="X8" s="1105">
        <v>0</v>
      </c>
      <c r="Y8" s="1101">
        <v>0</v>
      </c>
      <c r="Z8" s="1105">
        <v>0</v>
      </c>
      <c r="AA8" s="802"/>
      <c r="AB8" s="802"/>
    </row>
    <row r="9" spans="1:28" s="805" customFormat="1">
      <c r="A9" s="1104" t="s">
        <v>382</v>
      </c>
      <c r="B9" s="1104" t="s">
        <v>503</v>
      </c>
      <c r="C9" s="1100">
        <v>2</v>
      </c>
      <c r="D9" s="1105">
        <v>1.8691239416085683</v>
      </c>
      <c r="E9" s="1101"/>
      <c r="F9" s="1105">
        <v>0</v>
      </c>
      <c r="G9" s="1101"/>
      <c r="H9" s="1105">
        <v>0</v>
      </c>
      <c r="I9" s="1101">
        <v>1</v>
      </c>
      <c r="J9" s="1105">
        <v>8.2987551867219906</v>
      </c>
      <c r="K9" s="1101"/>
      <c r="L9" s="1105">
        <v>0</v>
      </c>
      <c r="M9" s="1101"/>
      <c r="N9" s="1105">
        <v>0</v>
      </c>
      <c r="O9" s="1101"/>
      <c r="P9" s="1105">
        <v>0</v>
      </c>
      <c r="Q9" s="1101">
        <v>1</v>
      </c>
      <c r="R9" s="1105">
        <v>20.424836601307192</v>
      </c>
      <c r="S9" s="1101"/>
      <c r="T9" s="1105">
        <v>0</v>
      </c>
      <c r="U9" s="1101"/>
      <c r="V9" s="1105">
        <v>0</v>
      </c>
      <c r="W9" s="1101"/>
      <c r="X9" s="1105">
        <v>0</v>
      </c>
      <c r="Y9" s="1101">
        <v>0</v>
      </c>
      <c r="Z9" s="1105">
        <v>0</v>
      </c>
      <c r="AA9" s="802"/>
      <c r="AB9" s="802"/>
    </row>
    <row r="10" spans="1:28" s="805" customFormat="1">
      <c r="A10" s="1103" t="s">
        <v>376</v>
      </c>
      <c r="B10" s="1104" t="s">
        <v>383</v>
      </c>
      <c r="C10" s="1100">
        <v>2</v>
      </c>
      <c r="D10" s="1105">
        <v>1.8691239416085683</v>
      </c>
      <c r="E10" s="1101">
        <v>1</v>
      </c>
      <c r="F10" s="1105">
        <v>3.1208064163779916</v>
      </c>
      <c r="G10" s="1101"/>
      <c r="H10" s="1105">
        <v>0</v>
      </c>
      <c r="I10" s="1101"/>
      <c r="J10" s="1105">
        <v>0</v>
      </c>
      <c r="K10" s="1101"/>
      <c r="L10" s="1105">
        <v>0</v>
      </c>
      <c r="M10" s="1101"/>
      <c r="N10" s="1105">
        <v>0</v>
      </c>
      <c r="O10" s="1101"/>
      <c r="P10" s="1105">
        <v>0</v>
      </c>
      <c r="Q10" s="1101">
        <v>1</v>
      </c>
      <c r="R10" s="1105">
        <v>20.424836601307192</v>
      </c>
      <c r="S10" s="1101"/>
      <c r="T10" s="1105">
        <v>0</v>
      </c>
      <c r="U10" s="1101"/>
      <c r="V10" s="1105">
        <v>0</v>
      </c>
      <c r="W10" s="1101"/>
      <c r="X10" s="1105">
        <v>0</v>
      </c>
      <c r="Y10" s="1101">
        <v>0</v>
      </c>
      <c r="Z10" s="1105">
        <v>0</v>
      </c>
      <c r="AA10" s="802"/>
      <c r="AB10" s="802"/>
    </row>
    <row r="11" spans="1:28" s="805" customFormat="1">
      <c r="A11" s="1102" t="s">
        <v>491</v>
      </c>
      <c r="B11" s="1102" t="s">
        <v>504</v>
      </c>
      <c r="C11" s="1100">
        <v>1</v>
      </c>
      <c r="D11" s="1105">
        <v>0.93456197080428416</v>
      </c>
      <c r="E11" s="1101"/>
      <c r="F11" s="1105">
        <v>0</v>
      </c>
      <c r="G11" s="1101"/>
      <c r="H11" s="1105">
        <v>0</v>
      </c>
      <c r="I11" s="1101"/>
      <c r="J11" s="1105">
        <v>0</v>
      </c>
      <c r="K11" s="1101"/>
      <c r="L11" s="1105">
        <v>0</v>
      </c>
      <c r="M11" s="1101">
        <v>1</v>
      </c>
      <c r="N11" s="1105">
        <v>15.192950470981463</v>
      </c>
      <c r="O11" s="1101"/>
      <c r="P11" s="1105">
        <v>0</v>
      </c>
      <c r="Q11" s="1101"/>
      <c r="R11" s="1105">
        <v>0</v>
      </c>
      <c r="S11" s="1101"/>
      <c r="T11" s="1105">
        <v>0</v>
      </c>
      <c r="U11" s="1101"/>
      <c r="V11" s="1105">
        <v>0</v>
      </c>
      <c r="W11" s="1101"/>
      <c r="X11" s="1105">
        <v>0</v>
      </c>
      <c r="Y11" s="1101">
        <v>0</v>
      </c>
      <c r="Z11" s="1105">
        <v>0</v>
      </c>
      <c r="AA11" s="802"/>
      <c r="AB11" s="802"/>
    </row>
    <row r="12" spans="1:28" s="805" customFormat="1">
      <c r="A12" s="1102" t="s">
        <v>492</v>
      </c>
      <c r="B12" s="1102" t="s">
        <v>505</v>
      </c>
      <c r="C12" s="1100">
        <v>1</v>
      </c>
      <c r="D12" s="1105">
        <v>0.93456197080428416</v>
      </c>
      <c r="E12" s="1101"/>
      <c r="F12" s="1105">
        <v>0</v>
      </c>
      <c r="G12" s="1101"/>
      <c r="H12" s="1105">
        <v>0</v>
      </c>
      <c r="I12" s="1101"/>
      <c r="J12" s="1105">
        <v>0</v>
      </c>
      <c r="K12" s="1101"/>
      <c r="L12" s="1105">
        <v>0</v>
      </c>
      <c r="M12" s="1101"/>
      <c r="N12" s="1105">
        <v>0</v>
      </c>
      <c r="O12" s="1101"/>
      <c r="P12" s="1105">
        <v>0</v>
      </c>
      <c r="Q12" s="1101">
        <v>1</v>
      </c>
      <c r="R12" s="1105">
        <v>20.424836601307192</v>
      </c>
      <c r="S12" s="1101"/>
      <c r="T12" s="1105">
        <v>0</v>
      </c>
      <c r="U12" s="1101"/>
      <c r="V12" s="1105">
        <v>0</v>
      </c>
      <c r="W12" s="1101"/>
      <c r="X12" s="1105">
        <v>0</v>
      </c>
      <c r="Y12" s="1101">
        <v>0</v>
      </c>
      <c r="Z12" s="1105">
        <v>0</v>
      </c>
      <c r="AA12" s="802"/>
      <c r="AB12" s="802"/>
    </row>
    <row r="13" spans="1:28" s="805" customFormat="1">
      <c r="A13" s="1102" t="s">
        <v>493</v>
      </c>
      <c r="B13" s="1102" t="s">
        <v>506</v>
      </c>
      <c r="C13" s="1100">
        <v>1</v>
      </c>
      <c r="D13" s="1105">
        <v>0.93456197080428416</v>
      </c>
      <c r="E13" s="1101"/>
      <c r="F13" s="1105">
        <v>0</v>
      </c>
      <c r="G13" s="1101"/>
      <c r="H13" s="1105">
        <v>0</v>
      </c>
      <c r="I13" s="1101"/>
      <c r="J13" s="1105">
        <v>0</v>
      </c>
      <c r="K13" s="1101">
        <v>1</v>
      </c>
      <c r="L13" s="1105">
        <v>7.0751379651903221</v>
      </c>
      <c r="M13" s="1101"/>
      <c r="N13" s="1105">
        <v>0</v>
      </c>
      <c r="O13" s="1101"/>
      <c r="P13" s="1105">
        <v>0</v>
      </c>
      <c r="Q13" s="1101"/>
      <c r="R13" s="1105">
        <v>0</v>
      </c>
      <c r="S13" s="1101"/>
      <c r="T13" s="1105">
        <v>0</v>
      </c>
      <c r="U13" s="1101"/>
      <c r="V13" s="1105">
        <v>0</v>
      </c>
      <c r="W13" s="1101"/>
      <c r="X13" s="1105">
        <v>0</v>
      </c>
      <c r="Y13" s="1101">
        <v>0</v>
      </c>
      <c r="Z13" s="1105">
        <v>0</v>
      </c>
      <c r="AA13" s="802"/>
      <c r="AB13" s="802"/>
    </row>
    <row r="14" spans="1:28">
      <c r="A14" s="1102" t="s">
        <v>494</v>
      </c>
      <c r="B14" s="1102" t="s">
        <v>368</v>
      </c>
      <c r="C14" s="1100">
        <v>1</v>
      </c>
      <c r="D14" s="1105">
        <v>0.93456197080428416</v>
      </c>
      <c r="E14" s="1101">
        <v>1</v>
      </c>
      <c r="F14" s="1105">
        <v>3.1208064163779916</v>
      </c>
      <c r="G14" s="1101"/>
      <c r="H14" s="1105">
        <v>0</v>
      </c>
      <c r="I14" s="1101"/>
      <c r="J14" s="1105">
        <v>0</v>
      </c>
      <c r="K14" s="1101"/>
      <c r="L14" s="1105">
        <v>0</v>
      </c>
      <c r="M14" s="1101"/>
      <c r="N14" s="1105">
        <v>0</v>
      </c>
      <c r="O14" s="1101"/>
      <c r="P14" s="1105">
        <v>0</v>
      </c>
      <c r="Q14" s="1101"/>
      <c r="R14" s="1105">
        <v>0</v>
      </c>
      <c r="S14" s="1101"/>
      <c r="T14" s="1105">
        <v>0</v>
      </c>
      <c r="U14" s="1101"/>
      <c r="V14" s="1105">
        <v>0</v>
      </c>
      <c r="W14" s="1101"/>
      <c r="X14" s="1105">
        <v>0</v>
      </c>
      <c r="Y14" s="1101">
        <v>0</v>
      </c>
      <c r="Z14" s="1105">
        <v>0</v>
      </c>
    </row>
    <row r="15" spans="1:28">
      <c r="A15" s="1102" t="s">
        <v>495</v>
      </c>
      <c r="B15" s="1102" t="s">
        <v>507</v>
      </c>
      <c r="C15" s="1100">
        <v>1</v>
      </c>
      <c r="D15" s="1105">
        <v>0.93456197080428416</v>
      </c>
      <c r="E15" s="1101"/>
      <c r="F15" s="1105">
        <v>0</v>
      </c>
      <c r="G15" s="1101"/>
      <c r="H15" s="1105">
        <v>0</v>
      </c>
      <c r="I15" s="1101"/>
      <c r="J15" s="1105">
        <v>0</v>
      </c>
      <c r="K15" s="1101"/>
      <c r="L15" s="1105">
        <v>0</v>
      </c>
      <c r="M15" s="1101"/>
      <c r="N15" s="1105">
        <v>0</v>
      </c>
      <c r="O15" s="1101">
        <v>1</v>
      </c>
      <c r="P15" s="1105">
        <v>10.279605263157894</v>
      </c>
      <c r="Q15" s="1101"/>
      <c r="R15" s="1105">
        <v>0</v>
      </c>
      <c r="S15" s="1101"/>
      <c r="T15" s="1105">
        <v>0</v>
      </c>
      <c r="U15" s="1101"/>
      <c r="V15" s="1105">
        <v>0</v>
      </c>
      <c r="W15" s="1101"/>
      <c r="X15" s="1105">
        <v>0</v>
      </c>
      <c r="Y15" s="1101">
        <v>0</v>
      </c>
      <c r="Z15" s="1105">
        <v>0</v>
      </c>
    </row>
    <row r="16" spans="1:28">
      <c r="A16" s="1102" t="s">
        <v>371</v>
      </c>
      <c r="B16" s="1102" t="s">
        <v>372</v>
      </c>
      <c r="C16" s="1100">
        <v>1</v>
      </c>
      <c r="D16" s="1105">
        <v>0.93456197080428416</v>
      </c>
      <c r="E16" s="1101"/>
      <c r="F16" s="1105">
        <v>0</v>
      </c>
      <c r="G16" s="1101"/>
      <c r="H16" s="1105">
        <v>0</v>
      </c>
      <c r="I16" s="1101"/>
      <c r="J16" s="1105">
        <v>0</v>
      </c>
      <c r="K16" s="1101">
        <v>1</v>
      </c>
      <c r="L16" s="1105">
        <v>7.0751379651903221</v>
      </c>
      <c r="M16" s="1101"/>
      <c r="N16" s="1105">
        <v>0</v>
      </c>
      <c r="O16" s="1101"/>
      <c r="P16" s="1105">
        <v>0</v>
      </c>
      <c r="Q16" s="1101"/>
      <c r="R16" s="1105">
        <v>0</v>
      </c>
      <c r="S16" s="1101"/>
      <c r="T16" s="1105">
        <v>0</v>
      </c>
      <c r="U16" s="1101"/>
      <c r="V16" s="1105">
        <v>0</v>
      </c>
      <c r="W16" s="1101"/>
      <c r="X16" s="1105">
        <v>0</v>
      </c>
      <c r="Y16" s="1101">
        <v>0</v>
      </c>
      <c r="Z16" s="1105">
        <v>0</v>
      </c>
    </row>
    <row r="17" spans="1:26">
      <c r="A17" s="1102" t="s">
        <v>496</v>
      </c>
      <c r="B17" s="1102" t="s">
        <v>508</v>
      </c>
      <c r="C17" s="1100">
        <v>1</v>
      </c>
      <c r="D17" s="1105">
        <v>0.93456197080428416</v>
      </c>
      <c r="E17" s="1101"/>
      <c r="F17" s="1105">
        <v>0</v>
      </c>
      <c r="G17" s="1101"/>
      <c r="H17" s="1105">
        <v>0</v>
      </c>
      <c r="I17" s="1101"/>
      <c r="J17" s="1105">
        <v>0</v>
      </c>
      <c r="K17" s="1101"/>
      <c r="L17" s="1105">
        <v>0</v>
      </c>
      <c r="M17" s="1101"/>
      <c r="N17" s="1105">
        <v>0</v>
      </c>
      <c r="O17" s="1101"/>
      <c r="P17" s="1105">
        <v>0</v>
      </c>
      <c r="Q17" s="1101">
        <v>1</v>
      </c>
      <c r="R17" s="1105">
        <v>20.424836601307192</v>
      </c>
      <c r="S17" s="1101"/>
      <c r="T17" s="1105">
        <v>0</v>
      </c>
      <c r="U17" s="1101"/>
      <c r="V17" s="1105">
        <v>0</v>
      </c>
      <c r="W17" s="1101"/>
      <c r="X17" s="1105">
        <v>0</v>
      </c>
      <c r="Y17" s="1101">
        <v>0</v>
      </c>
      <c r="Z17" s="1105">
        <v>0</v>
      </c>
    </row>
    <row r="18" spans="1:26">
      <c r="A18" s="1102" t="s">
        <v>497</v>
      </c>
      <c r="B18" s="1102" t="s">
        <v>509</v>
      </c>
      <c r="C18" s="1100">
        <v>1</v>
      </c>
      <c r="D18" s="1105">
        <v>0.93456197080428416</v>
      </c>
      <c r="E18" s="1101"/>
      <c r="F18" s="1105">
        <v>0</v>
      </c>
      <c r="G18" s="1101">
        <v>1</v>
      </c>
      <c r="H18" s="1105">
        <v>9.2276460274983858</v>
      </c>
      <c r="I18" s="1101"/>
      <c r="J18" s="1105">
        <v>0</v>
      </c>
      <c r="K18" s="1101"/>
      <c r="L18" s="1105">
        <v>0</v>
      </c>
      <c r="M18" s="1101"/>
      <c r="N18" s="1105">
        <v>0</v>
      </c>
      <c r="O18" s="1101"/>
      <c r="P18" s="1105">
        <v>0</v>
      </c>
      <c r="Q18" s="1101"/>
      <c r="R18" s="1105">
        <v>0</v>
      </c>
      <c r="S18" s="1101"/>
      <c r="T18" s="1105">
        <v>0</v>
      </c>
      <c r="U18" s="1101"/>
      <c r="V18" s="1105">
        <v>0</v>
      </c>
      <c r="W18" s="1101"/>
      <c r="X18" s="1105">
        <v>0</v>
      </c>
      <c r="Y18" s="1101">
        <v>0</v>
      </c>
      <c r="Z18" s="1105">
        <v>0</v>
      </c>
    </row>
    <row r="19" spans="1:26">
      <c r="A19" s="1102" t="s">
        <v>498</v>
      </c>
      <c r="B19" s="1102" t="s">
        <v>510</v>
      </c>
      <c r="C19" s="1100">
        <v>1</v>
      </c>
      <c r="D19" s="1105">
        <v>0.93456197080428416</v>
      </c>
      <c r="E19" s="1101">
        <v>1</v>
      </c>
      <c r="F19" s="1105">
        <v>3.1208064163779916</v>
      </c>
      <c r="G19" s="1101"/>
      <c r="H19" s="1105">
        <v>0</v>
      </c>
      <c r="I19" s="1101"/>
      <c r="J19" s="1105">
        <v>0</v>
      </c>
      <c r="K19" s="1101"/>
      <c r="L19" s="1105">
        <v>0</v>
      </c>
      <c r="M19" s="1101"/>
      <c r="N19" s="1105">
        <v>0</v>
      </c>
      <c r="O19" s="1101"/>
      <c r="P19" s="1105">
        <v>0</v>
      </c>
      <c r="Q19" s="1101"/>
      <c r="R19" s="1105">
        <v>0</v>
      </c>
      <c r="S19" s="1101"/>
      <c r="T19" s="1105">
        <v>0</v>
      </c>
      <c r="U19" s="1101"/>
      <c r="V19" s="1105">
        <v>0</v>
      </c>
      <c r="W19" s="1101"/>
      <c r="X19" s="1105">
        <v>0</v>
      </c>
      <c r="Y19" s="1101">
        <v>0</v>
      </c>
      <c r="Z19" s="1105">
        <v>0</v>
      </c>
    </row>
    <row r="20" spans="1:26">
      <c r="A20" s="1102" t="s">
        <v>393</v>
      </c>
      <c r="B20" s="1102" t="s">
        <v>511</v>
      </c>
      <c r="C20" s="1100">
        <v>1</v>
      </c>
      <c r="D20" s="1105">
        <v>0.93456197080428416</v>
      </c>
      <c r="E20" s="1101"/>
      <c r="F20" s="1105">
        <v>0</v>
      </c>
      <c r="G20" s="1101">
        <v>1</v>
      </c>
      <c r="H20" s="1105">
        <v>9.2276460274983858</v>
      </c>
      <c r="I20" s="1101"/>
      <c r="J20" s="1105">
        <v>0</v>
      </c>
      <c r="K20" s="1101"/>
      <c r="L20" s="1105">
        <v>0</v>
      </c>
      <c r="M20" s="1101"/>
      <c r="N20" s="1105">
        <v>0</v>
      </c>
      <c r="O20" s="1101"/>
      <c r="P20" s="1105">
        <v>0</v>
      </c>
      <c r="Q20" s="1101"/>
      <c r="R20" s="1105">
        <v>0</v>
      </c>
      <c r="S20" s="1101"/>
      <c r="T20" s="1105">
        <v>0</v>
      </c>
      <c r="U20" s="1101"/>
      <c r="V20" s="1105">
        <v>0</v>
      </c>
      <c r="W20" s="1101"/>
      <c r="X20" s="1105">
        <v>0</v>
      </c>
      <c r="Y20" s="1101">
        <v>0</v>
      </c>
      <c r="Z20" s="1105">
        <v>0</v>
      </c>
    </row>
    <row r="21" spans="1:26">
      <c r="A21" s="1102" t="s">
        <v>499</v>
      </c>
      <c r="B21" s="1102" t="s">
        <v>512</v>
      </c>
      <c r="C21" s="1100">
        <v>1</v>
      </c>
      <c r="D21" s="1105">
        <v>0.93456197080428416</v>
      </c>
      <c r="E21" s="1101"/>
      <c r="F21" s="1105">
        <v>0</v>
      </c>
      <c r="G21" s="1101"/>
      <c r="H21" s="1105">
        <v>0</v>
      </c>
      <c r="I21" s="1101"/>
      <c r="J21" s="1105">
        <v>0</v>
      </c>
      <c r="K21" s="1101">
        <v>1</v>
      </c>
      <c r="L21" s="1105">
        <v>7.0751379651903221</v>
      </c>
      <c r="M21" s="1101"/>
      <c r="N21" s="1105">
        <v>0</v>
      </c>
      <c r="O21" s="1101"/>
      <c r="P21" s="1105">
        <v>0</v>
      </c>
      <c r="Q21" s="1101"/>
      <c r="R21" s="1105">
        <v>0</v>
      </c>
      <c r="S21" s="1101"/>
      <c r="T21" s="1105">
        <v>0</v>
      </c>
      <c r="U21" s="1101"/>
      <c r="V21" s="1105">
        <v>0</v>
      </c>
      <c r="W21" s="1101"/>
      <c r="X21" s="1105">
        <v>0</v>
      </c>
      <c r="Y21" s="1101">
        <v>0</v>
      </c>
      <c r="Z21" s="1105">
        <v>0</v>
      </c>
    </row>
    <row r="22" spans="1:26">
      <c r="A22" s="1102" t="s">
        <v>500</v>
      </c>
      <c r="B22" s="1102" t="s">
        <v>513</v>
      </c>
      <c r="C22" s="1100">
        <v>1</v>
      </c>
      <c r="D22" s="1105">
        <v>0.93456197080428416</v>
      </c>
      <c r="E22" s="1101">
        <v>1</v>
      </c>
      <c r="F22" s="1105">
        <v>3.1208064163779916</v>
      </c>
      <c r="G22" s="1101"/>
      <c r="H22" s="1105">
        <v>0</v>
      </c>
      <c r="I22" s="1101"/>
      <c r="J22" s="1105">
        <v>0</v>
      </c>
      <c r="K22" s="1101"/>
      <c r="L22" s="1105">
        <v>0</v>
      </c>
      <c r="M22" s="1101"/>
      <c r="N22" s="1105">
        <v>0</v>
      </c>
      <c r="O22" s="1101"/>
      <c r="P22" s="1105">
        <v>0</v>
      </c>
      <c r="Q22" s="1101"/>
      <c r="R22" s="1105">
        <v>0</v>
      </c>
      <c r="S22" s="1101"/>
      <c r="T22" s="1105">
        <v>0</v>
      </c>
      <c r="U22" s="1101"/>
      <c r="V22" s="1105">
        <v>0</v>
      </c>
      <c r="W22" s="1101"/>
      <c r="X22" s="1105">
        <v>0</v>
      </c>
      <c r="Y22" s="1101">
        <v>0</v>
      </c>
      <c r="Z22" s="1105">
        <v>0</v>
      </c>
    </row>
    <row r="23" spans="1:26">
      <c r="A23" s="1278" t="s">
        <v>21</v>
      </c>
      <c r="B23" s="1278"/>
      <c r="C23" s="806">
        <v>34</v>
      </c>
      <c r="D23" s="808">
        <v>31.775107007345653</v>
      </c>
      <c r="E23" s="807">
        <v>10</v>
      </c>
      <c r="F23" s="808">
        <v>31.208064163779923</v>
      </c>
      <c r="G23" s="807">
        <v>2</v>
      </c>
      <c r="H23" s="808">
        <v>18.455292054996772</v>
      </c>
      <c r="I23" s="807">
        <v>3</v>
      </c>
      <c r="J23" s="808">
        <v>24.896265560165975</v>
      </c>
      <c r="K23" s="807">
        <v>5</v>
      </c>
      <c r="L23" s="808">
        <v>35.375689825951611</v>
      </c>
      <c r="M23" s="807">
        <v>2</v>
      </c>
      <c r="N23" s="808">
        <v>30.385900941962927</v>
      </c>
      <c r="O23" s="807">
        <v>4</v>
      </c>
      <c r="P23" s="808">
        <v>41.118421052631575</v>
      </c>
      <c r="Q23" s="807">
        <v>4</v>
      </c>
      <c r="R23" s="808">
        <v>81.699346405228766</v>
      </c>
      <c r="S23" s="807">
        <v>1</v>
      </c>
      <c r="T23" s="808">
        <v>31.655587211142766</v>
      </c>
      <c r="U23" s="807">
        <v>2</v>
      </c>
      <c r="V23" s="808">
        <v>49.407114624505923</v>
      </c>
      <c r="W23" s="807">
        <v>1</v>
      </c>
      <c r="X23" s="808">
        <v>21.088148460565161</v>
      </c>
      <c r="Y23" s="807">
        <v>0</v>
      </c>
      <c r="Z23" s="808">
        <v>0</v>
      </c>
    </row>
  </sheetData>
  <mergeCells count="15">
    <mergeCell ref="A23:B23"/>
    <mergeCell ref="O2:P2"/>
    <mergeCell ref="Q2:R2"/>
    <mergeCell ref="S2:T2"/>
    <mergeCell ref="U2:V2"/>
    <mergeCell ref="A2:B3"/>
    <mergeCell ref="A1:Z1"/>
    <mergeCell ref="W2:X2"/>
    <mergeCell ref="Y2:Z2"/>
    <mergeCell ref="C2:D2"/>
    <mergeCell ref="E2:F2"/>
    <mergeCell ref="G2:H2"/>
    <mergeCell ref="I2:J2"/>
    <mergeCell ref="K2:L2"/>
    <mergeCell ref="M2:N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Z34"/>
  <sheetViews>
    <sheetView topLeftCell="A25" workbookViewId="0">
      <selection activeCell="D34" sqref="D34"/>
    </sheetView>
  </sheetViews>
  <sheetFormatPr defaultRowHeight="21.75"/>
  <cols>
    <col min="1" max="1" width="6.140625" bestFit="1" customWidth="1"/>
    <col min="2" max="2" width="61.28515625" customWidth="1"/>
    <col min="16" max="16" width="8.7109375" customWidth="1"/>
    <col min="24" max="24" width="9.42578125" bestFit="1" customWidth="1"/>
  </cols>
  <sheetData>
    <row r="1" spans="1:26" ht="21.75" customHeight="1">
      <c r="A1" s="1284" t="s">
        <v>514</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row>
    <row r="2" spans="1:26">
      <c r="A2" s="1286" t="s">
        <v>0</v>
      </c>
      <c r="B2" s="1286"/>
      <c r="C2" s="1285" t="s">
        <v>253</v>
      </c>
      <c r="D2" s="1285"/>
      <c r="E2" s="1285" t="s">
        <v>170</v>
      </c>
      <c r="F2" s="1285"/>
      <c r="G2" s="1285" t="s">
        <v>171</v>
      </c>
      <c r="H2" s="1285"/>
      <c r="I2" s="1285" t="s">
        <v>172</v>
      </c>
      <c r="J2" s="1285"/>
      <c r="K2" s="1285" t="s">
        <v>173</v>
      </c>
      <c r="L2" s="1285"/>
      <c r="M2" s="1285" t="s">
        <v>174</v>
      </c>
      <c r="N2" s="1285"/>
      <c r="O2" s="1285" t="s">
        <v>175</v>
      </c>
      <c r="P2" s="1285"/>
      <c r="Q2" s="1285" t="s">
        <v>176</v>
      </c>
      <c r="R2" s="1285"/>
      <c r="S2" s="1285" t="s">
        <v>177</v>
      </c>
      <c r="T2" s="1285"/>
      <c r="U2" s="1285" t="s">
        <v>178</v>
      </c>
      <c r="V2" s="1285"/>
      <c r="W2" s="1285" t="s">
        <v>179</v>
      </c>
      <c r="X2" s="1285"/>
      <c r="Y2" s="1285" t="s">
        <v>180</v>
      </c>
      <c r="Z2" s="1285"/>
    </row>
    <row r="3" spans="1:26">
      <c r="A3" s="1287"/>
      <c r="B3" s="1287"/>
      <c r="C3" s="1106" t="s">
        <v>1</v>
      </c>
      <c r="D3" s="1106" t="s">
        <v>2</v>
      </c>
      <c r="E3" s="1106" t="s">
        <v>1</v>
      </c>
      <c r="F3" s="1106" t="s">
        <v>2</v>
      </c>
      <c r="G3" s="1106" t="s">
        <v>1</v>
      </c>
      <c r="H3" s="1106" t="s">
        <v>2</v>
      </c>
      <c r="I3" s="1106" t="s">
        <v>1</v>
      </c>
      <c r="J3" s="1106" t="s">
        <v>2</v>
      </c>
      <c r="K3" s="1106" t="s">
        <v>1</v>
      </c>
      <c r="L3" s="1106" t="s">
        <v>2</v>
      </c>
      <c r="M3" s="1106" t="s">
        <v>1</v>
      </c>
      <c r="N3" s="1106" t="s">
        <v>2</v>
      </c>
      <c r="O3" s="1106" t="s">
        <v>1</v>
      </c>
      <c r="P3" s="1106" t="s">
        <v>2</v>
      </c>
      <c r="Q3" s="1106" t="s">
        <v>1</v>
      </c>
      <c r="R3" s="1106" t="s">
        <v>2</v>
      </c>
      <c r="S3" s="1106" t="s">
        <v>1</v>
      </c>
      <c r="T3" s="1106" t="s">
        <v>2</v>
      </c>
      <c r="U3" s="1106" t="s">
        <v>1</v>
      </c>
      <c r="V3" s="1106" t="s">
        <v>2</v>
      </c>
      <c r="W3" s="1106" t="s">
        <v>1</v>
      </c>
      <c r="X3" s="1106" t="s">
        <v>2</v>
      </c>
      <c r="Y3" s="1106" t="s">
        <v>1</v>
      </c>
      <c r="Z3" s="1106" t="s">
        <v>2</v>
      </c>
    </row>
    <row r="4" spans="1:26" ht="23.25">
      <c r="A4" s="87" t="s">
        <v>377</v>
      </c>
      <c r="B4" s="87" t="s">
        <v>384</v>
      </c>
      <c r="C4" s="87">
        <v>11</v>
      </c>
      <c r="D4" s="120">
        <v>17.074912297041383</v>
      </c>
      <c r="E4" s="87">
        <v>4</v>
      </c>
      <c r="F4" s="120">
        <v>18.012338451839508</v>
      </c>
      <c r="G4" s="87">
        <v>1</v>
      </c>
      <c r="H4" s="120">
        <v>16.460905349794238</v>
      </c>
      <c r="I4" s="87">
        <v>2</v>
      </c>
      <c r="J4" s="120">
        <v>29.424746211563924</v>
      </c>
      <c r="K4" s="87">
        <v>1</v>
      </c>
      <c r="L4" s="120">
        <v>12.313754463735991</v>
      </c>
      <c r="M4" s="87">
        <v>1</v>
      </c>
      <c r="N4" s="120">
        <v>27.60905577029266</v>
      </c>
      <c r="O4" s="87">
        <v>1</v>
      </c>
      <c r="P4" s="120">
        <v>17.692852087756545</v>
      </c>
      <c r="Q4" s="87">
        <v>1</v>
      </c>
      <c r="R4" s="120">
        <v>37.523452157598499</v>
      </c>
      <c r="S4" s="87">
        <v>0</v>
      </c>
      <c r="T4" s="120">
        <v>0</v>
      </c>
      <c r="U4" s="87">
        <v>0</v>
      </c>
      <c r="V4" s="120">
        <v>0</v>
      </c>
      <c r="W4" s="87">
        <v>0</v>
      </c>
      <c r="X4" s="120">
        <v>0</v>
      </c>
      <c r="Y4" s="87">
        <v>0</v>
      </c>
      <c r="Z4" s="120">
        <v>0</v>
      </c>
    </row>
    <row r="5" spans="1:26" ht="23.25">
      <c r="A5" s="87" t="s">
        <v>376</v>
      </c>
      <c r="B5" s="87" t="s">
        <v>383</v>
      </c>
      <c r="C5" s="87">
        <v>10</v>
      </c>
      <c r="D5" s="120">
        <v>15.522647542764894</v>
      </c>
      <c r="E5" s="87">
        <v>2</v>
      </c>
      <c r="F5" s="120">
        <v>9.0061692259197539</v>
      </c>
      <c r="G5" s="87">
        <v>0</v>
      </c>
      <c r="H5" s="120">
        <v>0</v>
      </c>
      <c r="I5" s="87">
        <v>3</v>
      </c>
      <c r="J5" s="120">
        <v>44.137119317345885</v>
      </c>
      <c r="K5" s="87">
        <v>1</v>
      </c>
      <c r="L5" s="120">
        <v>12.313754463735991</v>
      </c>
      <c r="M5" s="87">
        <v>3</v>
      </c>
      <c r="N5" s="120">
        <v>82.827167310877968</v>
      </c>
      <c r="O5" s="87">
        <v>1</v>
      </c>
      <c r="P5" s="120">
        <v>17.692852087756545</v>
      </c>
      <c r="Q5" s="87">
        <v>0</v>
      </c>
      <c r="R5" s="120">
        <v>0</v>
      </c>
      <c r="S5" s="87">
        <v>0</v>
      </c>
      <c r="T5" s="120">
        <v>0</v>
      </c>
      <c r="U5" s="87">
        <v>0</v>
      </c>
      <c r="V5" s="120">
        <v>0</v>
      </c>
      <c r="W5" s="87">
        <v>0</v>
      </c>
      <c r="X5" s="120">
        <v>0</v>
      </c>
      <c r="Y5" s="87">
        <v>0</v>
      </c>
      <c r="Z5" s="120">
        <v>0</v>
      </c>
    </row>
    <row r="6" spans="1:26" ht="23.25">
      <c r="A6" s="87" t="s">
        <v>371</v>
      </c>
      <c r="B6" s="87" t="s">
        <v>372</v>
      </c>
      <c r="C6" s="87">
        <v>5</v>
      </c>
      <c r="D6" s="120">
        <v>7.7613237713824468</v>
      </c>
      <c r="E6" s="87">
        <v>3</v>
      </c>
      <c r="F6" s="120">
        <v>13.509253838879632</v>
      </c>
      <c r="G6" s="87">
        <v>0</v>
      </c>
      <c r="H6" s="120">
        <v>0</v>
      </c>
      <c r="I6" s="87">
        <v>0</v>
      </c>
      <c r="J6" s="120">
        <v>0</v>
      </c>
      <c r="K6" s="87">
        <v>0</v>
      </c>
      <c r="L6" s="120">
        <v>0</v>
      </c>
      <c r="M6" s="87">
        <v>0</v>
      </c>
      <c r="N6" s="120">
        <v>0</v>
      </c>
      <c r="O6" s="87">
        <v>1</v>
      </c>
      <c r="P6" s="120">
        <v>17.692852087756545</v>
      </c>
      <c r="Q6" s="87">
        <v>1</v>
      </c>
      <c r="R6" s="120">
        <v>37.523452157598499</v>
      </c>
      <c r="S6" s="87">
        <v>0</v>
      </c>
      <c r="T6" s="120">
        <v>0</v>
      </c>
      <c r="U6" s="87">
        <v>0</v>
      </c>
      <c r="V6" s="120">
        <v>0</v>
      </c>
      <c r="W6" s="87">
        <v>0</v>
      </c>
      <c r="X6" s="120">
        <v>0</v>
      </c>
      <c r="Y6" s="87">
        <v>0</v>
      </c>
      <c r="Z6" s="120">
        <v>0</v>
      </c>
    </row>
    <row r="7" spans="1:26" ht="23.25">
      <c r="A7" s="87" t="s">
        <v>363</v>
      </c>
      <c r="B7" s="87" t="s">
        <v>385</v>
      </c>
      <c r="C7" s="87">
        <v>5</v>
      </c>
      <c r="D7" s="120">
        <v>7.7613237713824468</v>
      </c>
      <c r="E7" s="87">
        <v>1</v>
      </c>
      <c r="F7" s="120">
        <v>4.5030846129598769</v>
      </c>
      <c r="G7" s="87">
        <v>1</v>
      </c>
      <c r="H7" s="120">
        <v>16.460905349794238</v>
      </c>
      <c r="I7" s="87">
        <v>1</v>
      </c>
      <c r="J7" s="120">
        <v>14.712373105781962</v>
      </c>
      <c r="K7" s="87">
        <v>0</v>
      </c>
      <c r="L7" s="120">
        <v>0</v>
      </c>
      <c r="M7" s="87">
        <v>0</v>
      </c>
      <c r="N7" s="120">
        <v>0</v>
      </c>
      <c r="O7" s="87">
        <v>0</v>
      </c>
      <c r="P7" s="120">
        <v>0</v>
      </c>
      <c r="Q7" s="87">
        <v>0</v>
      </c>
      <c r="R7" s="120">
        <v>0</v>
      </c>
      <c r="S7" s="87">
        <v>0</v>
      </c>
      <c r="T7" s="120">
        <v>0</v>
      </c>
      <c r="U7" s="87">
        <v>0</v>
      </c>
      <c r="V7" s="120">
        <v>0</v>
      </c>
      <c r="W7" s="87">
        <v>2</v>
      </c>
      <c r="X7" s="120">
        <v>78.462142016477046</v>
      </c>
      <c r="Y7" s="87">
        <v>0</v>
      </c>
      <c r="Z7" s="120">
        <v>0</v>
      </c>
    </row>
    <row r="8" spans="1:26" ht="23.25">
      <c r="A8" s="87" t="s">
        <v>381</v>
      </c>
      <c r="B8" s="87" t="s">
        <v>386</v>
      </c>
      <c r="C8" s="87">
        <v>5</v>
      </c>
      <c r="D8" s="120">
        <v>7.7613237713824468</v>
      </c>
      <c r="E8" s="87">
        <v>0</v>
      </c>
      <c r="F8" s="120">
        <v>0</v>
      </c>
      <c r="G8" s="87">
        <v>1</v>
      </c>
      <c r="H8" s="120">
        <v>16.460905349794238</v>
      </c>
      <c r="I8" s="87">
        <v>2</v>
      </c>
      <c r="J8" s="120">
        <v>29.424746211563924</v>
      </c>
      <c r="K8" s="87">
        <v>0</v>
      </c>
      <c r="L8" s="120">
        <v>0</v>
      </c>
      <c r="M8" s="87">
        <v>1</v>
      </c>
      <c r="N8" s="120">
        <v>27.60905577029266</v>
      </c>
      <c r="O8" s="87">
        <v>0</v>
      </c>
      <c r="P8" s="120">
        <v>0</v>
      </c>
      <c r="Q8" s="87">
        <v>0</v>
      </c>
      <c r="R8" s="120">
        <v>0</v>
      </c>
      <c r="S8" s="87">
        <v>0</v>
      </c>
      <c r="T8" s="120">
        <v>0</v>
      </c>
      <c r="U8" s="87">
        <v>0</v>
      </c>
      <c r="V8" s="120">
        <v>0</v>
      </c>
      <c r="W8" s="87">
        <v>0</v>
      </c>
      <c r="X8" s="120">
        <v>0</v>
      </c>
      <c r="Y8" s="87">
        <v>1</v>
      </c>
      <c r="Z8" s="120">
        <v>35.398230088495573</v>
      </c>
    </row>
    <row r="9" spans="1:26" ht="23.25">
      <c r="A9" s="87" t="s">
        <v>370</v>
      </c>
      <c r="B9" s="87" t="s">
        <v>501</v>
      </c>
      <c r="C9" s="87">
        <v>4</v>
      </c>
      <c r="D9" s="120">
        <v>6.2090590171059574</v>
      </c>
      <c r="E9" s="87">
        <v>2</v>
      </c>
      <c r="F9" s="120">
        <v>9.0061692259197539</v>
      </c>
      <c r="G9" s="87">
        <v>0</v>
      </c>
      <c r="H9" s="120">
        <v>0</v>
      </c>
      <c r="I9" s="87">
        <v>0</v>
      </c>
      <c r="J9" s="120">
        <v>0</v>
      </c>
      <c r="K9" s="87">
        <v>1</v>
      </c>
      <c r="L9" s="120">
        <v>12.313754463735991</v>
      </c>
      <c r="M9" s="87">
        <v>0</v>
      </c>
      <c r="N9" s="120">
        <v>0</v>
      </c>
      <c r="O9" s="87">
        <v>0</v>
      </c>
      <c r="P9" s="120">
        <v>0</v>
      </c>
      <c r="Q9" s="87">
        <v>0</v>
      </c>
      <c r="R9" s="120">
        <v>0</v>
      </c>
      <c r="S9" s="87">
        <v>0</v>
      </c>
      <c r="T9" s="120">
        <v>0</v>
      </c>
      <c r="U9" s="87">
        <v>0</v>
      </c>
      <c r="V9" s="120">
        <v>0</v>
      </c>
      <c r="W9" s="87">
        <v>0</v>
      </c>
      <c r="X9" s="120">
        <v>0</v>
      </c>
      <c r="Y9" s="87">
        <v>1</v>
      </c>
      <c r="Z9" s="120">
        <v>35.398230088495573</v>
      </c>
    </row>
    <row r="10" spans="1:26" ht="23.25">
      <c r="A10" s="87" t="s">
        <v>369</v>
      </c>
      <c r="B10" s="87" t="s">
        <v>388</v>
      </c>
      <c r="C10" s="87">
        <v>3</v>
      </c>
      <c r="D10" s="120">
        <v>4.6567942628294681</v>
      </c>
      <c r="E10" s="87">
        <v>1</v>
      </c>
      <c r="F10" s="120">
        <v>4.5030846129598769</v>
      </c>
      <c r="G10" s="87">
        <v>0</v>
      </c>
      <c r="H10" s="120">
        <v>0</v>
      </c>
      <c r="I10" s="87">
        <v>0</v>
      </c>
      <c r="J10" s="120">
        <v>0</v>
      </c>
      <c r="K10" s="87">
        <v>0</v>
      </c>
      <c r="L10" s="120">
        <v>0</v>
      </c>
      <c r="M10" s="87">
        <v>0</v>
      </c>
      <c r="N10" s="120">
        <v>0</v>
      </c>
      <c r="O10" s="87">
        <v>1</v>
      </c>
      <c r="P10" s="120">
        <v>17.692852087756545</v>
      </c>
      <c r="Q10" s="87">
        <v>0</v>
      </c>
      <c r="R10" s="120">
        <v>0</v>
      </c>
      <c r="S10" s="87">
        <v>0</v>
      </c>
      <c r="T10" s="120">
        <v>0</v>
      </c>
      <c r="U10" s="87">
        <v>0</v>
      </c>
      <c r="V10" s="120">
        <v>0</v>
      </c>
      <c r="W10" s="87">
        <v>0</v>
      </c>
      <c r="X10" s="120">
        <v>0</v>
      </c>
      <c r="Y10" s="87">
        <v>1</v>
      </c>
      <c r="Z10" s="120">
        <v>35.398230088495573</v>
      </c>
    </row>
    <row r="11" spans="1:26" ht="23.25">
      <c r="A11" s="87" t="s">
        <v>515</v>
      </c>
      <c r="B11" s="87" t="s">
        <v>531</v>
      </c>
      <c r="C11" s="87">
        <v>3</v>
      </c>
      <c r="D11" s="120">
        <v>4.6567942628294681</v>
      </c>
      <c r="E11" s="87">
        <v>1</v>
      </c>
      <c r="F11" s="120">
        <v>4.5030846129598769</v>
      </c>
      <c r="G11" s="87">
        <v>1</v>
      </c>
      <c r="H11" s="120">
        <v>16.460905349794238</v>
      </c>
      <c r="I11" s="87">
        <v>0</v>
      </c>
      <c r="J11" s="120">
        <v>0</v>
      </c>
      <c r="K11" s="87">
        <v>0</v>
      </c>
      <c r="L11" s="120">
        <v>0</v>
      </c>
      <c r="M11" s="87">
        <v>0</v>
      </c>
      <c r="N11" s="120">
        <v>0</v>
      </c>
      <c r="O11" s="87">
        <v>0</v>
      </c>
      <c r="P11" s="120">
        <v>0</v>
      </c>
      <c r="Q11" s="87">
        <v>1</v>
      </c>
      <c r="R11" s="120">
        <v>37.523452157598499</v>
      </c>
      <c r="S11" s="87">
        <v>0</v>
      </c>
      <c r="T11" s="120">
        <v>0</v>
      </c>
      <c r="U11" s="87">
        <v>0</v>
      </c>
      <c r="V11" s="120">
        <v>0</v>
      </c>
      <c r="W11" s="87">
        <v>0</v>
      </c>
      <c r="X11" s="120">
        <v>0</v>
      </c>
      <c r="Y11" s="87">
        <v>0</v>
      </c>
      <c r="Z11" s="120">
        <v>0</v>
      </c>
    </row>
    <row r="12" spans="1:26" ht="23.25">
      <c r="A12" s="87" t="s">
        <v>389</v>
      </c>
      <c r="B12" s="87" t="s">
        <v>390</v>
      </c>
      <c r="C12" s="87">
        <v>3</v>
      </c>
      <c r="D12" s="120">
        <v>4.6567942628294681</v>
      </c>
      <c r="E12" s="87">
        <v>0</v>
      </c>
      <c r="F12" s="120">
        <v>0</v>
      </c>
      <c r="G12" s="87">
        <v>0</v>
      </c>
      <c r="H12" s="120">
        <v>0</v>
      </c>
      <c r="I12" s="87">
        <v>0</v>
      </c>
      <c r="J12" s="120">
        <v>0</v>
      </c>
      <c r="K12" s="87">
        <v>1</v>
      </c>
      <c r="L12" s="120">
        <v>12.313754463735991</v>
      </c>
      <c r="M12" s="87">
        <v>1</v>
      </c>
      <c r="N12" s="120">
        <v>27.60905577029266</v>
      </c>
      <c r="O12" s="87">
        <v>0</v>
      </c>
      <c r="P12" s="120">
        <v>0</v>
      </c>
      <c r="Q12" s="87">
        <v>0</v>
      </c>
      <c r="R12" s="120">
        <v>0</v>
      </c>
      <c r="S12" s="87">
        <v>1</v>
      </c>
      <c r="T12" s="120">
        <v>57.80346820809249</v>
      </c>
      <c r="U12" s="87">
        <v>0</v>
      </c>
      <c r="V12" s="120">
        <v>0</v>
      </c>
      <c r="W12" s="87">
        <v>0</v>
      </c>
      <c r="X12" s="120">
        <v>0</v>
      </c>
      <c r="Y12" s="87">
        <v>0</v>
      </c>
      <c r="Z12" s="120">
        <v>0</v>
      </c>
    </row>
    <row r="13" spans="1:26" ht="23.25">
      <c r="A13" s="87" t="s">
        <v>382</v>
      </c>
      <c r="B13" s="87" t="s">
        <v>387</v>
      </c>
      <c r="C13" s="87">
        <v>3</v>
      </c>
      <c r="D13" s="120">
        <v>4.6567942628294681</v>
      </c>
      <c r="E13" s="87">
        <v>0</v>
      </c>
      <c r="F13" s="120">
        <v>0</v>
      </c>
      <c r="G13" s="87">
        <v>0</v>
      </c>
      <c r="H13" s="120">
        <v>0</v>
      </c>
      <c r="I13" s="87">
        <v>0</v>
      </c>
      <c r="J13" s="120">
        <v>0</v>
      </c>
      <c r="K13" s="87">
        <v>0</v>
      </c>
      <c r="L13" s="120">
        <v>0</v>
      </c>
      <c r="M13" s="87">
        <v>2</v>
      </c>
      <c r="N13" s="120">
        <v>55.218111540585319</v>
      </c>
      <c r="O13" s="87">
        <v>1</v>
      </c>
      <c r="P13" s="120">
        <v>17.692852087756545</v>
      </c>
      <c r="Q13" s="87">
        <v>0</v>
      </c>
      <c r="R13" s="120">
        <v>0</v>
      </c>
      <c r="S13" s="87">
        <v>0</v>
      </c>
      <c r="T13" s="120">
        <v>0</v>
      </c>
      <c r="U13" s="87">
        <v>0</v>
      </c>
      <c r="V13" s="120">
        <v>0</v>
      </c>
      <c r="W13" s="87">
        <v>0</v>
      </c>
      <c r="X13" s="120">
        <v>0</v>
      </c>
      <c r="Y13" s="87">
        <v>0</v>
      </c>
      <c r="Z13" s="120">
        <v>0</v>
      </c>
    </row>
    <row r="14" spans="1:26" ht="23.25">
      <c r="A14" s="87" t="s">
        <v>516</v>
      </c>
      <c r="B14" s="87" t="s">
        <v>532</v>
      </c>
      <c r="C14" s="87">
        <v>2</v>
      </c>
      <c r="D14" s="120">
        <v>3.1045295085529787</v>
      </c>
      <c r="E14" s="87">
        <v>1</v>
      </c>
      <c r="F14" s="120">
        <v>4.5030846129598769</v>
      </c>
      <c r="G14" s="87">
        <v>1</v>
      </c>
      <c r="H14" s="120">
        <v>16.460905349794238</v>
      </c>
      <c r="I14" s="87">
        <v>0</v>
      </c>
      <c r="J14" s="120">
        <v>0</v>
      </c>
      <c r="K14" s="87">
        <v>0</v>
      </c>
      <c r="L14" s="120">
        <v>0</v>
      </c>
      <c r="M14" s="87">
        <v>0</v>
      </c>
      <c r="N14" s="120">
        <v>0</v>
      </c>
      <c r="O14" s="87">
        <v>0</v>
      </c>
      <c r="P14" s="120">
        <v>0</v>
      </c>
      <c r="Q14" s="87">
        <v>0</v>
      </c>
      <c r="R14" s="120">
        <v>0</v>
      </c>
      <c r="S14" s="87">
        <v>0</v>
      </c>
      <c r="T14" s="120">
        <v>0</v>
      </c>
      <c r="U14" s="87">
        <v>0</v>
      </c>
      <c r="V14" s="120">
        <v>0</v>
      </c>
      <c r="W14" s="87">
        <v>0</v>
      </c>
      <c r="X14" s="120">
        <v>0</v>
      </c>
      <c r="Y14" s="87">
        <v>0</v>
      </c>
      <c r="Z14" s="120">
        <v>0</v>
      </c>
    </row>
    <row r="15" spans="1:26" ht="23.25">
      <c r="A15" s="87" t="s">
        <v>517</v>
      </c>
      <c r="B15" s="87" t="s">
        <v>533</v>
      </c>
      <c r="C15" s="87">
        <v>2</v>
      </c>
      <c r="D15" s="120">
        <v>3.1045295085529787</v>
      </c>
      <c r="E15" s="87">
        <v>1</v>
      </c>
      <c r="F15" s="120">
        <v>4.5030846129598769</v>
      </c>
      <c r="G15" s="87">
        <v>0</v>
      </c>
      <c r="H15" s="120">
        <v>0</v>
      </c>
      <c r="I15" s="87">
        <v>0</v>
      </c>
      <c r="J15" s="120">
        <v>0</v>
      </c>
      <c r="K15" s="87">
        <v>0</v>
      </c>
      <c r="L15" s="120">
        <v>0</v>
      </c>
      <c r="M15" s="87">
        <v>0</v>
      </c>
      <c r="N15" s="120">
        <v>0</v>
      </c>
      <c r="O15" s="87">
        <v>0</v>
      </c>
      <c r="P15" s="120">
        <v>0</v>
      </c>
      <c r="Q15" s="87">
        <v>0</v>
      </c>
      <c r="R15" s="120">
        <v>0</v>
      </c>
      <c r="S15" s="87">
        <v>0</v>
      </c>
      <c r="T15" s="120">
        <v>0</v>
      </c>
      <c r="U15" s="87">
        <v>0</v>
      </c>
      <c r="V15" s="120">
        <v>0</v>
      </c>
      <c r="W15" s="87">
        <v>1</v>
      </c>
      <c r="X15" s="120">
        <v>39.231071008238523</v>
      </c>
      <c r="Y15" s="87">
        <v>0</v>
      </c>
      <c r="Z15" s="120">
        <v>0</v>
      </c>
    </row>
    <row r="16" spans="1:26" ht="23.25">
      <c r="A16" s="87" t="s">
        <v>518</v>
      </c>
      <c r="B16" s="87" t="s">
        <v>534</v>
      </c>
      <c r="C16" s="87">
        <v>2</v>
      </c>
      <c r="D16" s="120">
        <v>3.1045295085529787</v>
      </c>
      <c r="E16" s="87">
        <v>1</v>
      </c>
      <c r="F16" s="120">
        <v>4.5030846129598769</v>
      </c>
      <c r="G16" s="87">
        <v>0</v>
      </c>
      <c r="H16" s="120">
        <v>0</v>
      </c>
      <c r="I16" s="87">
        <v>0</v>
      </c>
      <c r="J16" s="120">
        <v>0</v>
      </c>
      <c r="K16" s="87">
        <v>0</v>
      </c>
      <c r="L16" s="120">
        <v>0</v>
      </c>
      <c r="M16" s="87">
        <v>0</v>
      </c>
      <c r="N16" s="120">
        <v>0</v>
      </c>
      <c r="O16" s="87">
        <v>0</v>
      </c>
      <c r="P16" s="120">
        <v>0</v>
      </c>
      <c r="Q16" s="87">
        <v>1</v>
      </c>
      <c r="R16" s="120">
        <v>37.523452157598499</v>
      </c>
      <c r="S16" s="87">
        <v>0</v>
      </c>
      <c r="T16" s="120">
        <v>0</v>
      </c>
      <c r="U16" s="87">
        <v>0</v>
      </c>
      <c r="V16" s="120">
        <v>0</v>
      </c>
      <c r="W16" s="87">
        <v>0</v>
      </c>
      <c r="X16" s="120">
        <v>0</v>
      </c>
      <c r="Y16" s="87">
        <v>0</v>
      </c>
      <c r="Z16" s="120">
        <v>0</v>
      </c>
    </row>
    <row r="17" spans="1:26" ht="23.25">
      <c r="A17" s="87" t="s">
        <v>391</v>
      </c>
      <c r="B17" s="87" t="s">
        <v>392</v>
      </c>
      <c r="C17" s="87">
        <v>2</v>
      </c>
      <c r="D17" s="120">
        <v>3.1045295085529787</v>
      </c>
      <c r="E17" s="87">
        <v>0</v>
      </c>
      <c r="F17" s="120">
        <v>0</v>
      </c>
      <c r="G17" s="87">
        <v>1</v>
      </c>
      <c r="H17" s="120">
        <v>16.460905349794238</v>
      </c>
      <c r="I17" s="87">
        <v>0</v>
      </c>
      <c r="J17" s="120">
        <v>0</v>
      </c>
      <c r="K17" s="87">
        <v>1</v>
      </c>
      <c r="L17" s="120">
        <v>12.313754463735991</v>
      </c>
      <c r="M17" s="87">
        <v>0</v>
      </c>
      <c r="N17" s="120">
        <v>0</v>
      </c>
      <c r="O17" s="87">
        <v>0</v>
      </c>
      <c r="P17" s="120">
        <v>0</v>
      </c>
      <c r="Q17" s="87">
        <v>0</v>
      </c>
      <c r="R17" s="120">
        <v>0</v>
      </c>
      <c r="S17" s="87">
        <v>0</v>
      </c>
      <c r="T17" s="120">
        <v>0</v>
      </c>
      <c r="U17" s="87">
        <v>0</v>
      </c>
      <c r="V17" s="120">
        <v>0</v>
      </c>
      <c r="W17" s="87">
        <v>0</v>
      </c>
      <c r="X17" s="120">
        <v>0</v>
      </c>
      <c r="Y17" s="87">
        <v>0</v>
      </c>
      <c r="Z17" s="120">
        <v>0</v>
      </c>
    </row>
    <row r="18" spans="1:26" ht="23.25">
      <c r="A18" s="87" t="s">
        <v>519</v>
      </c>
      <c r="B18" s="87" t="s">
        <v>547</v>
      </c>
      <c r="C18" s="87">
        <v>1</v>
      </c>
      <c r="D18" s="120">
        <v>1.5522647542764894</v>
      </c>
      <c r="E18" s="87">
        <v>0</v>
      </c>
      <c r="F18" s="120">
        <v>0</v>
      </c>
      <c r="G18" s="87">
        <v>0</v>
      </c>
      <c r="H18" s="120">
        <v>0</v>
      </c>
      <c r="I18" s="87">
        <v>0</v>
      </c>
      <c r="J18" s="120">
        <v>0</v>
      </c>
      <c r="K18" s="87">
        <v>0</v>
      </c>
      <c r="L18" s="120">
        <v>0</v>
      </c>
      <c r="M18" s="87">
        <v>0</v>
      </c>
      <c r="N18" s="120">
        <v>0</v>
      </c>
      <c r="O18" s="87">
        <v>1</v>
      </c>
      <c r="P18" s="120">
        <v>17.692852087756545</v>
      </c>
      <c r="Q18" s="87">
        <v>0</v>
      </c>
      <c r="R18" s="120">
        <v>0</v>
      </c>
      <c r="S18" s="87">
        <v>0</v>
      </c>
      <c r="T18" s="120">
        <v>0</v>
      </c>
      <c r="U18" s="87">
        <v>0</v>
      </c>
      <c r="V18" s="120">
        <v>0</v>
      </c>
      <c r="W18" s="87">
        <v>0</v>
      </c>
      <c r="X18" s="120">
        <v>0</v>
      </c>
      <c r="Y18" s="87">
        <v>0</v>
      </c>
      <c r="Z18" s="120">
        <v>0</v>
      </c>
    </row>
    <row r="19" spans="1:26" ht="23.25">
      <c r="A19" s="87" t="s">
        <v>520</v>
      </c>
      <c r="B19" s="87" t="s">
        <v>535</v>
      </c>
      <c r="C19" s="87">
        <v>1</v>
      </c>
      <c r="D19" s="120">
        <v>1.5522647542764894</v>
      </c>
      <c r="E19" s="87">
        <v>1</v>
      </c>
      <c r="F19" s="120">
        <v>4.5030846129598769</v>
      </c>
      <c r="G19" s="87">
        <v>0</v>
      </c>
      <c r="H19" s="120">
        <v>0</v>
      </c>
      <c r="I19" s="87">
        <v>0</v>
      </c>
      <c r="J19" s="120">
        <v>0</v>
      </c>
      <c r="K19" s="87">
        <v>0</v>
      </c>
      <c r="L19" s="120">
        <v>0</v>
      </c>
      <c r="M19" s="87">
        <v>0</v>
      </c>
      <c r="N19" s="120">
        <v>0</v>
      </c>
      <c r="O19" s="87">
        <v>0</v>
      </c>
      <c r="P19" s="120">
        <v>0</v>
      </c>
      <c r="Q19" s="87">
        <v>0</v>
      </c>
      <c r="R19" s="120">
        <v>0</v>
      </c>
      <c r="S19" s="87">
        <v>0</v>
      </c>
      <c r="T19" s="120">
        <v>0</v>
      </c>
      <c r="U19" s="87">
        <v>0</v>
      </c>
      <c r="V19" s="120">
        <v>0</v>
      </c>
      <c r="W19" s="87">
        <v>0</v>
      </c>
      <c r="X19" s="120">
        <v>0</v>
      </c>
      <c r="Y19" s="87">
        <v>0</v>
      </c>
      <c r="Z19" s="120">
        <v>0</v>
      </c>
    </row>
    <row r="20" spans="1:26" ht="23.25">
      <c r="A20" s="87" t="s">
        <v>380</v>
      </c>
      <c r="B20" s="87" t="s">
        <v>536</v>
      </c>
      <c r="C20" s="87">
        <v>1</v>
      </c>
      <c r="D20" s="120">
        <v>1.5522647542764894</v>
      </c>
      <c r="E20" s="87">
        <v>0</v>
      </c>
      <c r="F20" s="120">
        <v>0</v>
      </c>
      <c r="G20" s="87">
        <v>0</v>
      </c>
      <c r="H20" s="120">
        <v>0</v>
      </c>
      <c r="I20" s="87">
        <v>1</v>
      </c>
      <c r="J20" s="120">
        <v>14.712373105781962</v>
      </c>
      <c r="K20" s="87">
        <v>0</v>
      </c>
      <c r="L20" s="120">
        <v>0</v>
      </c>
      <c r="M20" s="87">
        <v>0</v>
      </c>
      <c r="N20" s="120">
        <v>0</v>
      </c>
      <c r="O20" s="87">
        <v>0</v>
      </c>
      <c r="P20" s="120">
        <v>0</v>
      </c>
      <c r="Q20" s="87">
        <v>0</v>
      </c>
      <c r="R20" s="120">
        <v>0</v>
      </c>
      <c r="S20" s="87">
        <v>0</v>
      </c>
      <c r="T20" s="120">
        <v>0</v>
      </c>
      <c r="U20" s="87">
        <v>0</v>
      </c>
      <c r="V20" s="120">
        <v>0</v>
      </c>
      <c r="W20" s="87">
        <v>0</v>
      </c>
      <c r="X20" s="120">
        <v>0</v>
      </c>
      <c r="Y20" s="87">
        <v>0</v>
      </c>
      <c r="Z20" s="120">
        <v>0</v>
      </c>
    </row>
    <row r="21" spans="1:26" ht="23.25">
      <c r="A21" s="87" t="s">
        <v>521</v>
      </c>
      <c r="B21" s="87" t="s">
        <v>537</v>
      </c>
      <c r="C21" s="87">
        <v>1</v>
      </c>
      <c r="D21" s="120">
        <v>1.5522647542764894</v>
      </c>
      <c r="E21" s="87">
        <v>0</v>
      </c>
      <c r="F21" s="120">
        <v>0</v>
      </c>
      <c r="G21" s="87">
        <v>0</v>
      </c>
      <c r="H21" s="120">
        <v>0</v>
      </c>
      <c r="I21" s="87">
        <v>0</v>
      </c>
      <c r="J21" s="120">
        <v>0</v>
      </c>
      <c r="K21" s="87">
        <v>1</v>
      </c>
      <c r="L21" s="120">
        <v>12.313754463735991</v>
      </c>
      <c r="M21" s="87">
        <v>0</v>
      </c>
      <c r="N21" s="120">
        <v>0</v>
      </c>
      <c r="O21" s="87">
        <v>0</v>
      </c>
      <c r="P21" s="120">
        <v>0</v>
      </c>
      <c r="Q21" s="87">
        <v>0</v>
      </c>
      <c r="R21" s="120">
        <v>0</v>
      </c>
      <c r="S21" s="87">
        <v>0</v>
      </c>
      <c r="T21" s="120">
        <v>0</v>
      </c>
      <c r="U21" s="87">
        <v>0</v>
      </c>
      <c r="V21" s="120">
        <v>0</v>
      </c>
      <c r="W21" s="87">
        <v>0</v>
      </c>
      <c r="X21" s="120">
        <v>0</v>
      </c>
      <c r="Y21" s="87">
        <v>0</v>
      </c>
      <c r="Z21" s="120">
        <v>0</v>
      </c>
    </row>
    <row r="22" spans="1:26" ht="23.25">
      <c r="A22" s="87" t="s">
        <v>522</v>
      </c>
      <c r="B22" s="87" t="s">
        <v>538</v>
      </c>
      <c r="C22" s="87">
        <v>1</v>
      </c>
      <c r="D22" s="120">
        <v>1.5522647542764894</v>
      </c>
      <c r="E22" s="87">
        <v>0</v>
      </c>
      <c r="F22" s="120">
        <v>0</v>
      </c>
      <c r="G22" s="87">
        <v>1</v>
      </c>
      <c r="H22" s="120">
        <v>16.460905349794238</v>
      </c>
      <c r="I22" s="87">
        <v>0</v>
      </c>
      <c r="J22" s="120">
        <v>0</v>
      </c>
      <c r="K22" s="87">
        <v>0</v>
      </c>
      <c r="L22" s="120">
        <v>0</v>
      </c>
      <c r="M22" s="87">
        <v>0</v>
      </c>
      <c r="N22" s="120">
        <v>0</v>
      </c>
      <c r="O22" s="87">
        <v>0</v>
      </c>
      <c r="P22" s="120">
        <v>0</v>
      </c>
      <c r="Q22" s="87">
        <v>0</v>
      </c>
      <c r="R22" s="120">
        <v>0</v>
      </c>
      <c r="S22" s="87">
        <v>0</v>
      </c>
      <c r="T22" s="120">
        <v>0</v>
      </c>
      <c r="U22" s="87">
        <v>0</v>
      </c>
      <c r="V22" s="120">
        <v>0</v>
      </c>
      <c r="W22" s="87">
        <v>0</v>
      </c>
      <c r="X22" s="120">
        <v>0</v>
      </c>
      <c r="Y22" s="87">
        <v>0</v>
      </c>
      <c r="Z22" s="120">
        <v>0</v>
      </c>
    </row>
    <row r="23" spans="1:26" ht="23.25">
      <c r="A23" s="87" t="s">
        <v>493</v>
      </c>
      <c r="B23" s="87" t="s">
        <v>506</v>
      </c>
      <c r="C23" s="87">
        <v>1</v>
      </c>
      <c r="D23" s="120">
        <v>1.5522647542764894</v>
      </c>
      <c r="E23" s="87">
        <v>0</v>
      </c>
      <c r="F23" s="120">
        <v>0</v>
      </c>
      <c r="G23" s="87">
        <v>0</v>
      </c>
      <c r="H23" s="120">
        <v>0</v>
      </c>
      <c r="I23" s="87">
        <v>0</v>
      </c>
      <c r="J23" s="120">
        <v>0</v>
      </c>
      <c r="K23" s="87">
        <v>1</v>
      </c>
      <c r="L23" s="120">
        <v>12.313754463735991</v>
      </c>
      <c r="M23" s="87">
        <v>0</v>
      </c>
      <c r="N23" s="120">
        <v>0</v>
      </c>
      <c r="O23" s="87">
        <v>0</v>
      </c>
      <c r="P23" s="120">
        <v>0</v>
      </c>
      <c r="Q23" s="87">
        <v>0</v>
      </c>
      <c r="R23" s="120">
        <v>0</v>
      </c>
      <c r="S23" s="87">
        <v>0</v>
      </c>
      <c r="T23" s="120">
        <v>0</v>
      </c>
      <c r="U23" s="87">
        <v>0</v>
      </c>
      <c r="V23" s="120">
        <v>0</v>
      </c>
      <c r="W23" s="87">
        <v>0</v>
      </c>
      <c r="X23" s="120">
        <v>0</v>
      </c>
      <c r="Y23" s="87">
        <v>0</v>
      </c>
      <c r="Z23" s="120">
        <v>0</v>
      </c>
    </row>
    <row r="24" spans="1:26" ht="23.25">
      <c r="A24" s="87" t="s">
        <v>523</v>
      </c>
      <c r="B24" s="87" t="s">
        <v>539</v>
      </c>
      <c r="C24" s="87">
        <v>1</v>
      </c>
      <c r="D24" s="120">
        <v>1.5522647542764894</v>
      </c>
      <c r="E24" s="87">
        <v>1</v>
      </c>
      <c r="F24" s="120">
        <v>4.5030846129598769</v>
      </c>
      <c r="G24" s="87">
        <v>0</v>
      </c>
      <c r="H24" s="120">
        <v>0</v>
      </c>
      <c r="I24" s="87">
        <v>0</v>
      </c>
      <c r="J24" s="120">
        <v>0</v>
      </c>
      <c r="K24" s="87">
        <v>0</v>
      </c>
      <c r="L24" s="120">
        <v>0</v>
      </c>
      <c r="M24" s="87">
        <v>0</v>
      </c>
      <c r="N24" s="120">
        <v>0</v>
      </c>
      <c r="O24" s="87">
        <v>0</v>
      </c>
      <c r="P24" s="120">
        <v>0</v>
      </c>
      <c r="Q24" s="87">
        <v>0</v>
      </c>
      <c r="R24" s="120">
        <v>0</v>
      </c>
      <c r="S24" s="87">
        <v>0</v>
      </c>
      <c r="T24" s="120">
        <v>0</v>
      </c>
      <c r="U24" s="87">
        <v>0</v>
      </c>
      <c r="V24" s="120">
        <v>0</v>
      </c>
      <c r="W24" s="87">
        <v>0</v>
      </c>
      <c r="X24" s="120">
        <v>0</v>
      </c>
      <c r="Y24" s="87">
        <v>0</v>
      </c>
      <c r="Z24" s="120">
        <v>0</v>
      </c>
    </row>
    <row r="25" spans="1:26" ht="23.25">
      <c r="A25" s="87" t="s">
        <v>524</v>
      </c>
      <c r="B25" s="87" t="s">
        <v>540</v>
      </c>
      <c r="C25" s="87">
        <v>1</v>
      </c>
      <c r="D25" s="120">
        <v>1.5522647542764894</v>
      </c>
      <c r="E25" s="87">
        <v>0</v>
      </c>
      <c r="F25" s="120">
        <v>0</v>
      </c>
      <c r="G25" s="87">
        <v>1</v>
      </c>
      <c r="H25" s="120">
        <v>16.460905349794238</v>
      </c>
      <c r="I25" s="87">
        <v>0</v>
      </c>
      <c r="J25" s="120">
        <v>0</v>
      </c>
      <c r="K25" s="87">
        <v>0</v>
      </c>
      <c r="L25" s="120">
        <v>0</v>
      </c>
      <c r="M25" s="87">
        <v>0</v>
      </c>
      <c r="N25" s="120">
        <v>0</v>
      </c>
      <c r="O25" s="87">
        <v>0</v>
      </c>
      <c r="P25" s="120">
        <v>0</v>
      </c>
      <c r="Q25" s="87">
        <v>0</v>
      </c>
      <c r="R25" s="120">
        <v>0</v>
      </c>
      <c r="S25" s="87">
        <v>0</v>
      </c>
      <c r="T25" s="120">
        <v>0</v>
      </c>
      <c r="U25" s="87">
        <v>0</v>
      </c>
      <c r="V25" s="120">
        <v>0</v>
      </c>
      <c r="W25" s="87">
        <v>0</v>
      </c>
      <c r="X25" s="120">
        <v>0</v>
      </c>
      <c r="Y25" s="87">
        <v>0</v>
      </c>
      <c r="Z25" s="120">
        <v>0</v>
      </c>
    </row>
    <row r="26" spans="1:26" ht="23.25">
      <c r="A26" s="87" t="s">
        <v>525</v>
      </c>
      <c r="B26" s="87" t="s">
        <v>541</v>
      </c>
      <c r="C26" s="87">
        <v>1</v>
      </c>
      <c r="D26" s="120">
        <v>1.5522647542764894</v>
      </c>
      <c r="E26" s="87">
        <v>0</v>
      </c>
      <c r="F26" s="120">
        <v>0</v>
      </c>
      <c r="G26" s="87">
        <v>0</v>
      </c>
      <c r="H26" s="120">
        <v>0</v>
      </c>
      <c r="I26" s="87">
        <v>1</v>
      </c>
      <c r="J26" s="120">
        <v>14.712373105781962</v>
      </c>
      <c r="K26" s="87">
        <v>0</v>
      </c>
      <c r="L26" s="120">
        <v>0</v>
      </c>
      <c r="M26" s="87">
        <v>0</v>
      </c>
      <c r="N26" s="120">
        <v>0</v>
      </c>
      <c r="O26" s="87">
        <v>0</v>
      </c>
      <c r="P26" s="120">
        <v>0</v>
      </c>
      <c r="Q26" s="87">
        <v>0</v>
      </c>
      <c r="R26" s="120">
        <v>0</v>
      </c>
      <c r="S26" s="87">
        <v>0</v>
      </c>
      <c r="T26" s="120">
        <v>0</v>
      </c>
      <c r="U26" s="87">
        <v>0</v>
      </c>
      <c r="V26" s="120">
        <v>0</v>
      </c>
      <c r="W26" s="87">
        <v>0</v>
      </c>
      <c r="X26" s="120">
        <v>0</v>
      </c>
      <c r="Y26" s="87">
        <v>0</v>
      </c>
      <c r="Z26" s="120">
        <v>0</v>
      </c>
    </row>
    <row r="27" spans="1:26" ht="23.25">
      <c r="A27" s="87" t="s">
        <v>526</v>
      </c>
      <c r="B27" s="87" t="s">
        <v>542</v>
      </c>
      <c r="C27" s="87">
        <v>1</v>
      </c>
      <c r="D27" s="120">
        <v>1.5522647542764894</v>
      </c>
      <c r="E27" s="87">
        <v>0</v>
      </c>
      <c r="F27" s="120">
        <v>0</v>
      </c>
      <c r="G27" s="87">
        <v>0</v>
      </c>
      <c r="H27" s="120">
        <v>0</v>
      </c>
      <c r="I27" s="87">
        <v>0</v>
      </c>
      <c r="J27" s="120">
        <v>0</v>
      </c>
      <c r="K27" s="87">
        <v>1</v>
      </c>
      <c r="L27" s="120">
        <v>12.313754463735991</v>
      </c>
      <c r="M27" s="87">
        <v>0</v>
      </c>
      <c r="N27" s="120">
        <v>0</v>
      </c>
      <c r="O27" s="87">
        <v>0</v>
      </c>
      <c r="P27" s="120">
        <v>0</v>
      </c>
      <c r="Q27" s="87">
        <v>0</v>
      </c>
      <c r="R27" s="120">
        <v>0</v>
      </c>
      <c r="S27" s="87">
        <v>0</v>
      </c>
      <c r="T27" s="120">
        <v>0</v>
      </c>
      <c r="U27" s="87">
        <v>0</v>
      </c>
      <c r="V27" s="120">
        <v>0</v>
      </c>
      <c r="W27" s="87">
        <v>0</v>
      </c>
      <c r="X27" s="120">
        <v>0</v>
      </c>
      <c r="Y27" s="87">
        <v>0</v>
      </c>
      <c r="Z27" s="120">
        <v>0</v>
      </c>
    </row>
    <row r="28" spans="1:26" ht="23.25">
      <c r="A28" s="87" t="s">
        <v>527</v>
      </c>
      <c r="B28" s="87" t="s">
        <v>543</v>
      </c>
      <c r="C28" s="87">
        <v>1</v>
      </c>
      <c r="D28" s="120">
        <v>1.5522647542764894</v>
      </c>
      <c r="E28" s="87">
        <v>0</v>
      </c>
      <c r="F28" s="120">
        <v>0</v>
      </c>
      <c r="G28" s="87">
        <v>1</v>
      </c>
      <c r="H28" s="120">
        <v>16.460905349794238</v>
      </c>
      <c r="I28" s="87">
        <v>0</v>
      </c>
      <c r="J28" s="120">
        <v>0</v>
      </c>
      <c r="K28" s="87">
        <v>0</v>
      </c>
      <c r="L28" s="120">
        <v>0</v>
      </c>
      <c r="M28" s="87">
        <v>0</v>
      </c>
      <c r="N28" s="120">
        <v>0</v>
      </c>
      <c r="O28" s="87">
        <v>0</v>
      </c>
      <c r="P28" s="120">
        <v>0</v>
      </c>
      <c r="Q28" s="87">
        <v>0</v>
      </c>
      <c r="R28" s="120">
        <v>0</v>
      </c>
      <c r="S28" s="87">
        <v>0</v>
      </c>
      <c r="T28" s="120">
        <v>0</v>
      </c>
      <c r="U28" s="87">
        <v>0</v>
      </c>
      <c r="V28" s="120">
        <v>0</v>
      </c>
      <c r="W28" s="87">
        <v>0</v>
      </c>
      <c r="X28" s="120">
        <v>0</v>
      </c>
      <c r="Y28" s="87">
        <v>0</v>
      </c>
      <c r="Z28" s="120">
        <v>0</v>
      </c>
    </row>
    <row r="29" spans="1:26" ht="23.25">
      <c r="A29" s="87" t="s">
        <v>499</v>
      </c>
      <c r="B29" s="87" t="s">
        <v>512</v>
      </c>
      <c r="C29" s="87">
        <v>1</v>
      </c>
      <c r="D29" s="120">
        <v>1.5522647542764894</v>
      </c>
      <c r="E29" s="87">
        <v>0</v>
      </c>
      <c r="F29" s="120">
        <v>0</v>
      </c>
      <c r="G29" s="87">
        <v>0</v>
      </c>
      <c r="H29" s="120">
        <v>0</v>
      </c>
      <c r="I29" s="87">
        <v>0</v>
      </c>
      <c r="J29" s="120">
        <v>0</v>
      </c>
      <c r="K29" s="87">
        <v>0</v>
      </c>
      <c r="L29" s="120">
        <v>0</v>
      </c>
      <c r="M29" s="87">
        <v>1</v>
      </c>
      <c r="N29" s="120">
        <v>27.60905577029266</v>
      </c>
      <c r="O29" s="87">
        <v>0</v>
      </c>
      <c r="P29" s="120">
        <v>0</v>
      </c>
      <c r="Q29" s="87">
        <v>0</v>
      </c>
      <c r="R29" s="120">
        <v>0</v>
      </c>
      <c r="S29" s="87">
        <v>0</v>
      </c>
      <c r="T29" s="120">
        <v>0</v>
      </c>
      <c r="U29" s="87">
        <v>0</v>
      </c>
      <c r="V29" s="120">
        <v>0</v>
      </c>
      <c r="W29" s="87">
        <v>0</v>
      </c>
      <c r="X29" s="120">
        <v>0</v>
      </c>
      <c r="Y29" s="87">
        <v>0</v>
      </c>
      <c r="Z29" s="120">
        <v>0</v>
      </c>
    </row>
    <row r="30" spans="1:26" ht="23.25">
      <c r="A30" s="87" t="s">
        <v>379</v>
      </c>
      <c r="B30" s="87" t="s">
        <v>394</v>
      </c>
      <c r="C30" s="87">
        <v>1</v>
      </c>
      <c r="D30" s="120">
        <v>1.5522647542764894</v>
      </c>
      <c r="E30" s="87">
        <v>0</v>
      </c>
      <c r="F30" s="120">
        <v>0</v>
      </c>
      <c r="G30" s="87">
        <v>0</v>
      </c>
      <c r="H30" s="120">
        <v>0</v>
      </c>
      <c r="I30" s="87">
        <v>0</v>
      </c>
      <c r="J30" s="120">
        <v>0</v>
      </c>
      <c r="K30" s="87">
        <v>0</v>
      </c>
      <c r="L30" s="120">
        <v>0</v>
      </c>
      <c r="M30" s="87">
        <v>0</v>
      </c>
      <c r="N30" s="120">
        <v>0</v>
      </c>
      <c r="O30" s="87">
        <v>0</v>
      </c>
      <c r="P30" s="120">
        <v>0</v>
      </c>
      <c r="Q30" s="87">
        <v>0</v>
      </c>
      <c r="R30" s="120">
        <v>0</v>
      </c>
      <c r="S30" s="87">
        <v>1</v>
      </c>
      <c r="T30" s="120">
        <v>57.80346820809249</v>
      </c>
      <c r="U30" s="87">
        <v>0</v>
      </c>
      <c r="V30" s="120">
        <v>0</v>
      </c>
      <c r="W30" s="87">
        <v>0</v>
      </c>
      <c r="X30" s="120">
        <v>0</v>
      </c>
      <c r="Y30" s="87">
        <v>0</v>
      </c>
      <c r="Z30" s="120">
        <v>0</v>
      </c>
    </row>
    <row r="31" spans="1:26" s="1097" customFormat="1" ht="23.25">
      <c r="A31" s="1107" t="s">
        <v>528</v>
      </c>
      <c r="B31" s="1107" t="s">
        <v>544</v>
      </c>
      <c r="C31" s="1107">
        <v>1</v>
      </c>
      <c r="D31" s="1108">
        <v>1.5522647542764894</v>
      </c>
      <c r="E31" s="1107">
        <v>0</v>
      </c>
      <c r="F31" s="1108">
        <v>0</v>
      </c>
      <c r="G31" s="1107">
        <v>1</v>
      </c>
      <c r="H31" s="1108">
        <v>16.460905349794238</v>
      </c>
      <c r="I31" s="87">
        <v>0</v>
      </c>
      <c r="J31" s="1108">
        <v>0</v>
      </c>
      <c r="K31" s="87">
        <v>0</v>
      </c>
      <c r="L31" s="1108">
        <v>0</v>
      </c>
      <c r="M31" s="87">
        <v>0</v>
      </c>
      <c r="N31" s="1108">
        <v>0</v>
      </c>
      <c r="O31" s="87">
        <v>0</v>
      </c>
      <c r="P31" s="1108">
        <v>0</v>
      </c>
      <c r="Q31" s="87">
        <v>0</v>
      </c>
      <c r="R31" s="1108">
        <v>0</v>
      </c>
      <c r="S31" s="1107">
        <v>0</v>
      </c>
      <c r="T31" s="1108">
        <v>0</v>
      </c>
      <c r="U31" s="87">
        <v>0</v>
      </c>
      <c r="V31" s="120">
        <v>0</v>
      </c>
      <c r="W31" s="87">
        <v>0</v>
      </c>
      <c r="X31" s="1108">
        <v>0</v>
      </c>
      <c r="Y31" s="87">
        <v>0</v>
      </c>
      <c r="Z31" s="1108">
        <v>0</v>
      </c>
    </row>
    <row r="32" spans="1:26" s="1097" customFormat="1" ht="23.25">
      <c r="A32" s="1107" t="s">
        <v>529</v>
      </c>
      <c r="B32" s="1107" t="s">
        <v>545</v>
      </c>
      <c r="C32" s="1107">
        <v>1</v>
      </c>
      <c r="D32" s="1108">
        <v>1.5522647542764894</v>
      </c>
      <c r="E32" s="1107">
        <v>1</v>
      </c>
      <c r="F32" s="1108">
        <v>4.5030846129598769</v>
      </c>
      <c r="G32" s="1107">
        <v>0</v>
      </c>
      <c r="H32" s="1108">
        <v>0</v>
      </c>
      <c r="I32" s="87">
        <v>0</v>
      </c>
      <c r="J32" s="1108">
        <v>0</v>
      </c>
      <c r="K32" s="87">
        <v>0</v>
      </c>
      <c r="L32" s="1108">
        <v>0</v>
      </c>
      <c r="M32" s="87">
        <v>0</v>
      </c>
      <c r="N32" s="1108">
        <v>0</v>
      </c>
      <c r="O32" s="87">
        <v>0</v>
      </c>
      <c r="P32" s="1108">
        <v>0</v>
      </c>
      <c r="Q32" s="87">
        <v>0</v>
      </c>
      <c r="R32" s="1108">
        <v>0</v>
      </c>
      <c r="S32" s="1107">
        <v>0</v>
      </c>
      <c r="T32" s="1108">
        <v>0</v>
      </c>
      <c r="U32" s="87">
        <v>0</v>
      </c>
      <c r="V32" s="120">
        <v>0</v>
      </c>
      <c r="W32" s="87">
        <v>0</v>
      </c>
      <c r="X32" s="1108">
        <v>0</v>
      </c>
      <c r="Y32" s="87">
        <v>0</v>
      </c>
      <c r="Z32" s="1107">
        <v>0</v>
      </c>
    </row>
    <row r="33" spans="1:26" s="1097" customFormat="1" ht="23.25">
      <c r="A33" s="1109" t="s">
        <v>530</v>
      </c>
      <c r="B33" s="1109" t="s">
        <v>546</v>
      </c>
      <c r="C33" s="1107">
        <v>1</v>
      </c>
      <c r="D33" s="1108">
        <v>1.5522647542764894</v>
      </c>
      <c r="E33" s="1107">
        <v>0</v>
      </c>
      <c r="F33" s="1108">
        <v>0</v>
      </c>
      <c r="G33" s="1107">
        <v>0</v>
      </c>
      <c r="H33" s="1108">
        <v>0</v>
      </c>
      <c r="I33" s="87">
        <v>0</v>
      </c>
      <c r="J33" s="1108">
        <v>0</v>
      </c>
      <c r="K33" s="87">
        <v>0</v>
      </c>
      <c r="L33" s="1108">
        <v>0</v>
      </c>
      <c r="M33" s="87">
        <v>0</v>
      </c>
      <c r="N33" s="1108">
        <v>0</v>
      </c>
      <c r="O33" s="87">
        <v>0</v>
      </c>
      <c r="P33" s="1108">
        <v>0</v>
      </c>
      <c r="Q33" s="87">
        <v>0</v>
      </c>
      <c r="R33" s="1108">
        <v>0</v>
      </c>
      <c r="S33" s="1107">
        <v>0</v>
      </c>
      <c r="T33" s="1108">
        <v>0</v>
      </c>
      <c r="U33" s="87">
        <v>0</v>
      </c>
      <c r="V33" s="120">
        <v>0</v>
      </c>
      <c r="W33" s="87">
        <v>0</v>
      </c>
      <c r="X33" s="1108">
        <v>0</v>
      </c>
      <c r="Y33" s="1107">
        <v>1</v>
      </c>
      <c r="Z33" s="1107">
        <v>35.398230088495573</v>
      </c>
    </row>
    <row r="34" spans="1:26" ht="23.25">
      <c r="A34" s="1283" t="s">
        <v>21</v>
      </c>
      <c r="B34" s="1283"/>
      <c r="C34" s="1110">
        <v>76</v>
      </c>
      <c r="D34" s="1111">
        <v>117.97212132501319</v>
      </c>
      <c r="E34" s="1110">
        <v>20</v>
      </c>
      <c r="F34" s="1111">
        <v>90.061692259197557</v>
      </c>
      <c r="G34" s="1110">
        <v>10</v>
      </c>
      <c r="H34" s="1111">
        <v>164.60905349794237</v>
      </c>
      <c r="I34" s="1110">
        <v>10</v>
      </c>
      <c r="J34" s="1111">
        <v>147.12373105781961</v>
      </c>
      <c r="K34" s="1110">
        <v>8</v>
      </c>
      <c r="L34" s="1111">
        <v>98.51003570988793</v>
      </c>
      <c r="M34" s="1110">
        <v>9</v>
      </c>
      <c r="N34" s="1111">
        <v>248.4815019326339</v>
      </c>
      <c r="O34" s="1110">
        <v>6</v>
      </c>
      <c r="P34" s="1111">
        <v>106.15711252653928</v>
      </c>
      <c r="Q34" s="1110">
        <v>4</v>
      </c>
      <c r="R34" s="1111">
        <v>150.09380863039399</v>
      </c>
      <c r="S34" s="1110">
        <v>2</v>
      </c>
      <c r="T34" s="1111">
        <v>115.60693641618498</v>
      </c>
      <c r="U34" s="1110">
        <v>0</v>
      </c>
      <c r="V34" s="1111">
        <v>0</v>
      </c>
      <c r="W34" s="1110">
        <v>3</v>
      </c>
      <c r="X34" s="1111">
        <v>117.69321302471559</v>
      </c>
      <c r="Y34" s="1110">
        <v>4</v>
      </c>
      <c r="Z34" s="1110">
        <v>141.59292035398229</v>
      </c>
    </row>
  </sheetData>
  <mergeCells count="15">
    <mergeCell ref="A34:B34"/>
    <mergeCell ref="A1:Z1"/>
    <mergeCell ref="U2:V2"/>
    <mergeCell ref="W2:X2"/>
    <mergeCell ref="C2:D2"/>
    <mergeCell ref="E2:F2"/>
    <mergeCell ref="G2:H2"/>
    <mergeCell ref="I2:J2"/>
    <mergeCell ref="K2:L2"/>
    <mergeCell ref="Y2:Z2"/>
    <mergeCell ref="M2:N2"/>
    <mergeCell ref="O2:P2"/>
    <mergeCell ref="Q2:R2"/>
    <mergeCell ref="S2:T2"/>
    <mergeCell ref="A2:B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BU65"/>
  <sheetViews>
    <sheetView workbookViewId="0">
      <pane xSplit="1" ySplit="4" topLeftCell="B62" activePane="bottomRight" state="frozen"/>
      <selection activeCell="B13" sqref="B13"/>
      <selection pane="topRight" activeCell="B13" sqref="B13"/>
      <selection pane="bottomLeft" activeCell="B13" sqref="B13"/>
      <selection pane="bottomRight" activeCell="G65" sqref="G65"/>
    </sheetView>
  </sheetViews>
  <sheetFormatPr defaultRowHeight="20.100000000000001" customHeight="1"/>
  <cols>
    <col min="1" max="1" width="42.28515625" customWidth="1"/>
    <col min="2" max="2" width="6.7109375" customWidth="1"/>
    <col min="3" max="3" width="7.28515625" bestFit="1" customWidth="1"/>
    <col min="4" max="4" width="6.7109375" customWidth="1"/>
    <col min="5" max="5" width="7.28515625" bestFit="1" customWidth="1"/>
    <col min="6" max="6" width="6.7109375" customWidth="1"/>
    <col min="7" max="7" width="7.28515625" bestFit="1" customWidth="1"/>
    <col min="8" max="8" width="6.7109375" customWidth="1"/>
    <col min="9" max="9" width="7.7109375" bestFit="1" customWidth="1"/>
    <col min="10" max="10" width="6.7109375" customWidth="1"/>
    <col min="11" max="11" width="7.28515625" bestFit="1" customWidth="1"/>
    <col min="12" max="12" width="6.7109375" customWidth="1"/>
    <col min="13" max="13" width="7.7109375" bestFit="1" customWidth="1"/>
    <col min="14" max="14" width="6.7109375" customWidth="1"/>
    <col min="15" max="15" width="7.28515625" bestFit="1" customWidth="1"/>
    <col min="16" max="16" width="6.7109375" customWidth="1"/>
    <col min="17" max="17" width="7.28515625" bestFit="1" customWidth="1"/>
    <col min="18" max="18" width="6.7109375" customWidth="1"/>
    <col min="19" max="19" width="7.28515625" bestFit="1" customWidth="1"/>
    <col min="20" max="20" width="6.7109375" customWidth="1"/>
    <col min="21" max="21" width="7.28515625" bestFit="1" customWidth="1"/>
    <col min="22" max="22" width="6.7109375" customWidth="1"/>
    <col min="23" max="23" width="7.28515625" bestFit="1" customWidth="1"/>
    <col min="24" max="24" width="6.7109375" customWidth="1"/>
    <col min="25" max="25" width="7.28515625" bestFit="1" customWidth="1"/>
    <col min="26" max="26" width="6.7109375" customWidth="1"/>
    <col min="27" max="27" width="7.28515625" bestFit="1" customWidth="1"/>
    <col min="28" max="28" width="6.7109375" customWidth="1"/>
    <col min="29" max="29" width="7.28515625" bestFit="1" customWidth="1"/>
    <col min="30" max="30" width="6.7109375" customWidth="1"/>
    <col min="31" max="31" width="7.28515625" bestFit="1" customWidth="1"/>
    <col min="32" max="32" width="6.7109375" customWidth="1"/>
    <col min="33" max="33" width="7.28515625" bestFit="1" customWidth="1"/>
    <col min="34" max="34" width="6.7109375" customWidth="1"/>
    <col min="35" max="35" width="7.28515625" bestFit="1" customWidth="1"/>
    <col min="36" max="36" width="6.7109375" customWidth="1"/>
    <col min="37" max="37" width="7.28515625" bestFit="1" customWidth="1"/>
    <col min="38" max="38" width="6.7109375" customWidth="1"/>
    <col min="39" max="39" width="7.28515625" bestFit="1" customWidth="1"/>
    <col min="40" max="40" width="6.7109375" customWidth="1"/>
    <col min="41" max="41" width="7.28515625" bestFit="1" customWidth="1"/>
    <col min="42" max="42" width="6.7109375" customWidth="1"/>
    <col min="43" max="43" width="7.28515625" bestFit="1" customWidth="1"/>
    <col min="44" max="44" width="6.7109375" customWidth="1"/>
    <col min="45" max="45" width="7.28515625" bestFit="1" customWidth="1"/>
    <col min="46" max="46" width="6.7109375" customWidth="1"/>
    <col min="47" max="47" width="7.28515625" bestFit="1" customWidth="1"/>
    <col min="48" max="48" width="6.7109375" customWidth="1"/>
    <col min="49" max="49" width="7.28515625" bestFit="1" customWidth="1"/>
    <col min="50" max="50" width="6.7109375" customWidth="1"/>
    <col min="51" max="51" width="7.28515625" bestFit="1" customWidth="1"/>
    <col min="52" max="52" width="6.7109375" customWidth="1"/>
    <col min="53" max="53" width="7.28515625" bestFit="1" customWidth="1"/>
    <col min="54" max="54" width="6.7109375" customWidth="1"/>
    <col min="55" max="55" width="7.28515625" bestFit="1" customWidth="1"/>
    <col min="56" max="56" width="6.7109375" customWidth="1"/>
    <col min="57" max="57" width="7.28515625" bestFit="1" customWidth="1"/>
    <col min="58" max="58" width="6.7109375" customWidth="1"/>
    <col min="59" max="59" width="7.28515625" bestFit="1" customWidth="1"/>
    <col min="60" max="60" width="6.7109375" customWidth="1"/>
    <col min="61" max="61" width="7.28515625" bestFit="1" customWidth="1"/>
    <col min="62" max="62" width="6.7109375" customWidth="1"/>
    <col min="63" max="63" width="7.28515625" bestFit="1" customWidth="1"/>
    <col min="64" max="64" width="6.7109375" customWidth="1"/>
    <col min="65" max="65" width="7.28515625" bestFit="1" customWidth="1"/>
    <col min="66" max="66" width="6.7109375" customWidth="1"/>
    <col min="67" max="67" width="7.28515625" bestFit="1" customWidth="1"/>
    <col min="68" max="70" width="6.7109375" customWidth="1"/>
    <col min="71" max="71" width="7.28515625" bestFit="1" customWidth="1"/>
    <col min="72" max="72" width="6.7109375" customWidth="1"/>
    <col min="73" max="73" width="7.28515625" bestFit="1" customWidth="1"/>
  </cols>
  <sheetData>
    <row r="1" spans="1:73" ht="25.5" customHeight="1">
      <c r="A1" s="1284" t="s">
        <v>548</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c r="AO1" s="1284"/>
      <c r="AP1" s="1284"/>
      <c r="AQ1" s="1284"/>
      <c r="AR1" s="1284"/>
      <c r="AS1" s="1284"/>
      <c r="AT1" s="1284"/>
      <c r="AU1" s="1284"/>
      <c r="AV1" s="1284"/>
      <c r="AW1" s="1284"/>
      <c r="AX1" s="1284"/>
      <c r="AY1" s="1284"/>
      <c r="AZ1" s="1284"/>
      <c r="BA1" s="1284"/>
      <c r="BB1" s="1284"/>
      <c r="BC1" s="1284"/>
      <c r="BD1" s="1284"/>
      <c r="BE1" s="1284"/>
      <c r="BF1" s="1284"/>
      <c r="BG1" s="1284"/>
      <c r="BH1" s="1284"/>
      <c r="BI1" s="1284"/>
      <c r="BJ1" s="1284"/>
      <c r="BK1" s="1284"/>
      <c r="BL1" s="1284"/>
      <c r="BM1" s="1284"/>
      <c r="BN1" s="1284"/>
      <c r="BO1" s="1284"/>
      <c r="BP1" s="1284"/>
      <c r="BQ1" s="1284"/>
      <c r="BR1" s="1284"/>
      <c r="BS1" s="1284"/>
      <c r="BT1" s="1284"/>
      <c r="BU1" s="1284"/>
    </row>
    <row r="2" spans="1:73" ht="20.100000000000001" customHeight="1">
      <c r="A2" s="1289" t="s">
        <v>0</v>
      </c>
      <c r="B2" s="1285" t="s">
        <v>253</v>
      </c>
      <c r="C2" s="1285"/>
      <c r="D2" s="1285"/>
      <c r="E2" s="1285"/>
      <c r="F2" s="1285"/>
      <c r="G2" s="1290"/>
      <c r="H2" s="1288" t="s">
        <v>170</v>
      </c>
      <c r="I2" s="1285"/>
      <c r="J2" s="1285"/>
      <c r="K2" s="1285"/>
      <c r="L2" s="1285"/>
      <c r="M2" s="1290"/>
      <c r="N2" s="1288" t="s">
        <v>171</v>
      </c>
      <c r="O2" s="1285"/>
      <c r="P2" s="1285"/>
      <c r="Q2" s="1285"/>
      <c r="R2" s="1285"/>
      <c r="S2" s="1290"/>
      <c r="T2" s="1288" t="s">
        <v>172</v>
      </c>
      <c r="U2" s="1285"/>
      <c r="V2" s="1285"/>
      <c r="W2" s="1285"/>
      <c r="X2" s="1285"/>
      <c r="Y2" s="1290"/>
      <c r="Z2" s="1288" t="s">
        <v>173</v>
      </c>
      <c r="AA2" s="1285"/>
      <c r="AB2" s="1285"/>
      <c r="AC2" s="1285"/>
      <c r="AD2" s="1285"/>
      <c r="AE2" s="1290"/>
      <c r="AF2" s="1288" t="s">
        <v>174</v>
      </c>
      <c r="AG2" s="1285"/>
      <c r="AH2" s="1285"/>
      <c r="AI2" s="1285"/>
      <c r="AJ2" s="1285"/>
      <c r="AK2" s="1290"/>
      <c r="AL2" s="1288" t="s">
        <v>175</v>
      </c>
      <c r="AM2" s="1285"/>
      <c r="AN2" s="1285"/>
      <c r="AO2" s="1285"/>
      <c r="AP2" s="1285"/>
      <c r="AQ2" s="1290"/>
      <c r="AR2" s="1288" t="s">
        <v>176</v>
      </c>
      <c r="AS2" s="1285"/>
      <c r="AT2" s="1285"/>
      <c r="AU2" s="1285"/>
      <c r="AV2" s="1285"/>
      <c r="AW2" s="1290"/>
      <c r="AX2" s="1288" t="s">
        <v>177</v>
      </c>
      <c r="AY2" s="1285"/>
      <c r="AZ2" s="1285"/>
      <c r="BA2" s="1285"/>
      <c r="BB2" s="1285"/>
      <c r="BC2" s="1290"/>
      <c r="BD2" s="1288" t="s">
        <v>178</v>
      </c>
      <c r="BE2" s="1285"/>
      <c r="BF2" s="1285"/>
      <c r="BG2" s="1285"/>
      <c r="BH2" s="1285"/>
      <c r="BI2" s="1290"/>
      <c r="BJ2" s="1288" t="s">
        <v>179</v>
      </c>
      <c r="BK2" s="1285"/>
      <c r="BL2" s="1285"/>
      <c r="BM2" s="1285"/>
      <c r="BN2" s="1285"/>
      <c r="BO2" s="1290"/>
      <c r="BP2" s="1285" t="s">
        <v>180</v>
      </c>
      <c r="BQ2" s="1285"/>
      <c r="BR2" s="1285"/>
      <c r="BS2" s="1285"/>
      <c r="BT2" s="1285"/>
      <c r="BU2" s="1285"/>
    </row>
    <row r="3" spans="1:73" s="251" customFormat="1" ht="20.100000000000001" customHeight="1">
      <c r="A3" s="1289"/>
      <c r="B3" s="1285" t="s">
        <v>22</v>
      </c>
      <c r="C3" s="1285"/>
      <c r="D3" s="1285" t="s">
        <v>23</v>
      </c>
      <c r="E3" s="1285"/>
      <c r="F3" s="1285" t="s">
        <v>21</v>
      </c>
      <c r="G3" s="1290"/>
      <c r="H3" s="1288" t="s">
        <v>22</v>
      </c>
      <c r="I3" s="1285"/>
      <c r="J3" s="1285" t="s">
        <v>23</v>
      </c>
      <c r="K3" s="1285"/>
      <c r="L3" s="1285" t="s">
        <v>21</v>
      </c>
      <c r="M3" s="1290"/>
      <c r="N3" s="1288" t="s">
        <v>22</v>
      </c>
      <c r="O3" s="1285"/>
      <c r="P3" s="1285" t="s">
        <v>23</v>
      </c>
      <c r="Q3" s="1285"/>
      <c r="R3" s="1285" t="s">
        <v>21</v>
      </c>
      <c r="S3" s="1290"/>
      <c r="T3" s="1288" t="s">
        <v>22</v>
      </c>
      <c r="U3" s="1285"/>
      <c r="V3" s="1285" t="s">
        <v>23</v>
      </c>
      <c r="W3" s="1285"/>
      <c r="X3" s="1285" t="s">
        <v>21</v>
      </c>
      <c r="Y3" s="1290"/>
      <c r="Z3" s="1288" t="s">
        <v>22</v>
      </c>
      <c r="AA3" s="1285"/>
      <c r="AB3" s="1285" t="s">
        <v>23</v>
      </c>
      <c r="AC3" s="1285"/>
      <c r="AD3" s="1285" t="s">
        <v>21</v>
      </c>
      <c r="AE3" s="1290"/>
      <c r="AF3" s="1288" t="s">
        <v>22</v>
      </c>
      <c r="AG3" s="1285"/>
      <c r="AH3" s="1285" t="s">
        <v>23</v>
      </c>
      <c r="AI3" s="1285"/>
      <c r="AJ3" s="1285" t="s">
        <v>21</v>
      </c>
      <c r="AK3" s="1290"/>
      <c r="AL3" s="1288" t="s">
        <v>22</v>
      </c>
      <c r="AM3" s="1285"/>
      <c r="AN3" s="1285" t="s">
        <v>23</v>
      </c>
      <c r="AO3" s="1285"/>
      <c r="AP3" s="1285" t="s">
        <v>21</v>
      </c>
      <c r="AQ3" s="1290"/>
      <c r="AR3" s="1288" t="s">
        <v>22</v>
      </c>
      <c r="AS3" s="1285"/>
      <c r="AT3" s="1285" t="s">
        <v>23</v>
      </c>
      <c r="AU3" s="1285"/>
      <c r="AV3" s="1285" t="s">
        <v>21</v>
      </c>
      <c r="AW3" s="1290"/>
      <c r="AX3" s="1288" t="s">
        <v>22</v>
      </c>
      <c r="AY3" s="1285"/>
      <c r="AZ3" s="1285" t="s">
        <v>23</v>
      </c>
      <c r="BA3" s="1285"/>
      <c r="BB3" s="1285" t="s">
        <v>21</v>
      </c>
      <c r="BC3" s="1290"/>
      <c r="BD3" s="1288" t="s">
        <v>22</v>
      </c>
      <c r="BE3" s="1285"/>
      <c r="BF3" s="1285" t="s">
        <v>23</v>
      </c>
      <c r="BG3" s="1285"/>
      <c r="BH3" s="1285" t="s">
        <v>21</v>
      </c>
      <c r="BI3" s="1290"/>
      <c r="BJ3" s="1288" t="s">
        <v>22</v>
      </c>
      <c r="BK3" s="1285"/>
      <c r="BL3" s="1285" t="s">
        <v>23</v>
      </c>
      <c r="BM3" s="1285"/>
      <c r="BN3" s="1285" t="s">
        <v>21</v>
      </c>
      <c r="BO3" s="1290"/>
      <c r="BP3" s="1285" t="s">
        <v>22</v>
      </c>
      <c r="BQ3" s="1285"/>
      <c r="BR3" s="1285" t="s">
        <v>23</v>
      </c>
      <c r="BS3" s="1285"/>
      <c r="BT3" s="1285" t="s">
        <v>21</v>
      </c>
      <c r="BU3" s="1285"/>
    </row>
    <row r="4" spans="1:73" s="251" customFormat="1" ht="20.100000000000001" customHeight="1">
      <c r="A4" s="1289"/>
      <c r="B4" s="1106" t="s">
        <v>1</v>
      </c>
      <c r="C4" s="1106" t="s">
        <v>2</v>
      </c>
      <c r="D4" s="1106" t="s">
        <v>1</v>
      </c>
      <c r="E4" s="1106" t="s">
        <v>2</v>
      </c>
      <c r="F4" s="1106" t="s">
        <v>1</v>
      </c>
      <c r="G4" s="1112" t="s">
        <v>2</v>
      </c>
      <c r="H4" s="1113" t="s">
        <v>1</v>
      </c>
      <c r="I4" s="1106" t="s">
        <v>2</v>
      </c>
      <c r="J4" s="1106" t="s">
        <v>1</v>
      </c>
      <c r="K4" s="1106" t="s">
        <v>2</v>
      </c>
      <c r="L4" s="1106" t="s">
        <v>1</v>
      </c>
      <c r="M4" s="1112" t="s">
        <v>2</v>
      </c>
      <c r="N4" s="1113" t="s">
        <v>1</v>
      </c>
      <c r="O4" s="1106" t="s">
        <v>2</v>
      </c>
      <c r="P4" s="1106" t="s">
        <v>1</v>
      </c>
      <c r="Q4" s="1106" t="s">
        <v>2</v>
      </c>
      <c r="R4" s="1106" t="s">
        <v>1</v>
      </c>
      <c r="S4" s="1112" t="s">
        <v>2</v>
      </c>
      <c r="T4" s="1113" t="s">
        <v>1</v>
      </c>
      <c r="U4" s="1106" t="s">
        <v>2</v>
      </c>
      <c r="V4" s="1106" t="s">
        <v>1</v>
      </c>
      <c r="W4" s="1106" t="s">
        <v>2</v>
      </c>
      <c r="X4" s="1106" t="s">
        <v>1</v>
      </c>
      <c r="Y4" s="1112" t="s">
        <v>2</v>
      </c>
      <c r="Z4" s="1113" t="s">
        <v>1</v>
      </c>
      <c r="AA4" s="1106" t="s">
        <v>2</v>
      </c>
      <c r="AB4" s="1106" t="s">
        <v>1</v>
      </c>
      <c r="AC4" s="1106" t="s">
        <v>2</v>
      </c>
      <c r="AD4" s="1106" t="s">
        <v>1</v>
      </c>
      <c r="AE4" s="1112" t="s">
        <v>2</v>
      </c>
      <c r="AF4" s="1113" t="s">
        <v>1</v>
      </c>
      <c r="AG4" s="1106" t="s">
        <v>2</v>
      </c>
      <c r="AH4" s="1106" t="s">
        <v>1</v>
      </c>
      <c r="AI4" s="1106" t="s">
        <v>2</v>
      </c>
      <c r="AJ4" s="1106" t="s">
        <v>1</v>
      </c>
      <c r="AK4" s="1112" t="s">
        <v>2</v>
      </c>
      <c r="AL4" s="1113" t="s">
        <v>1</v>
      </c>
      <c r="AM4" s="1106" t="s">
        <v>2</v>
      </c>
      <c r="AN4" s="1106" t="s">
        <v>1</v>
      </c>
      <c r="AO4" s="1106" t="s">
        <v>2</v>
      </c>
      <c r="AP4" s="1106" t="s">
        <v>1</v>
      </c>
      <c r="AQ4" s="1112" t="s">
        <v>2</v>
      </c>
      <c r="AR4" s="1113" t="s">
        <v>1</v>
      </c>
      <c r="AS4" s="1106" t="s">
        <v>2</v>
      </c>
      <c r="AT4" s="1106" t="s">
        <v>1</v>
      </c>
      <c r="AU4" s="1106" t="s">
        <v>2</v>
      </c>
      <c r="AV4" s="1106" t="s">
        <v>1</v>
      </c>
      <c r="AW4" s="1112" t="s">
        <v>2</v>
      </c>
      <c r="AX4" s="1113" t="s">
        <v>1</v>
      </c>
      <c r="AY4" s="1106" t="s">
        <v>2</v>
      </c>
      <c r="AZ4" s="1106" t="s">
        <v>1</v>
      </c>
      <c r="BA4" s="1106" t="s">
        <v>2</v>
      </c>
      <c r="BB4" s="1106" t="s">
        <v>1</v>
      </c>
      <c r="BC4" s="1112" t="s">
        <v>2</v>
      </c>
      <c r="BD4" s="1113" t="s">
        <v>1</v>
      </c>
      <c r="BE4" s="1106" t="s">
        <v>2</v>
      </c>
      <c r="BF4" s="1106" t="s">
        <v>1</v>
      </c>
      <c r="BG4" s="1106" t="s">
        <v>2</v>
      </c>
      <c r="BH4" s="1106" t="s">
        <v>1</v>
      </c>
      <c r="BI4" s="1112" t="s">
        <v>2</v>
      </c>
      <c r="BJ4" s="1113" t="s">
        <v>1</v>
      </c>
      <c r="BK4" s="1106" t="s">
        <v>2</v>
      </c>
      <c r="BL4" s="1106" t="s">
        <v>1</v>
      </c>
      <c r="BM4" s="1106" t="s">
        <v>2</v>
      </c>
      <c r="BN4" s="1106" t="s">
        <v>1</v>
      </c>
      <c r="BO4" s="1112" t="s">
        <v>2</v>
      </c>
      <c r="BP4" s="1106" t="s">
        <v>1</v>
      </c>
      <c r="BQ4" s="1106" t="s">
        <v>2</v>
      </c>
      <c r="BR4" s="1106" t="s">
        <v>1</v>
      </c>
      <c r="BS4" s="1106" t="s">
        <v>2</v>
      </c>
      <c r="BT4" s="1106" t="s">
        <v>1</v>
      </c>
      <c r="BU4" s="1106" t="s">
        <v>2</v>
      </c>
    </row>
    <row r="5" spans="1:73" s="532" customFormat="1" ht="20.100000000000001" customHeight="1">
      <c r="A5" s="1114" t="s">
        <v>254</v>
      </c>
      <c r="B5" s="1115">
        <v>247</v>
      </c>
      <c r="C5" s="1116">
        <v>117.94648954000868</v>
      </c>
      <c r="D5" s="1115">
        <v>45</v>
      </c>
      <c r="E5" s="1116">
        <v>21.795145010364802</v>
      </c>
      <c r="F5" s="1117">
        <v>292</v>
      </c>
      <c r="G5" s="1118">
        <v>70.211717181432363</v>
      </c>
      <c r="H5" s="1119">
        <v>76</v>
      </c>
      <c r="I5" s="1116">
        <v>105.1873996567569</v>
      </c>
      <c r="J5" s="1115">
        <v>14</v>
      </c>
      <c r="K5" s="1116">
        <v>21.293747243220224</v>
      </c>
      <c r="L5" s="1115">
        <v>90</v>
      </c>
      <c r="M5" s="1118">
        <v>65.21786389756447</v>
      </c>
      <c r="N5" s="1119">
        <v>25</v>
      </c>
      <c r="O5" s="1116">
        <v>132.13530655391119</v>
      </c>
      <c r="P5" s="1115"/>
      <c r="Q5" s="1116">
        <v>0</v>
      </c>
      <c r="R5" s="1115">
        <v>25</v>
      </c>
      <c r="S5" s="1118">
        <v>64.992460874538551</v>
      </c>
      <c r="T5" s="1119">
        <v>27</v>
      </c>
      <c r="U5" s="1116">
        <v>117.97090051120723</v>
      </c>
      <c r="V5" s="1115">
        <v>8</v>
      </c>
      <c r="W5" s="1116">
        <v>34.25097401207347</v>
      </c>
      <c r="X5" s="1115">
        <v>35</v>
      </c>
      <c r="Y5" s="1118">
        <v>75.685494334400133</v>
      </c>
      <c r="Z5" s="1119">
        <v>40</v>
      </c>
      <c r="AA5" s="1116">
        <v>161.75994823681654</v>
      </c>
      <c r="AB5" s="1115">
        <v>8</v>
      </c>
      <c r="AC5" s="1116">
        <v>31.375009804690563</v>
      </c>
      <c r="AD5" s="1115">
        <v>48</v>
      </c>
      <c r="AE5" s="1118">
        <v>95.568032493131042</v>
      </c>
      <c r="AF5" s="1119">
        <v>13</v>
      </c>
      <c r="AG5" s="1116">
        <v>98.566987641216159</v>
      </c>
      <c r="AH5" s="1115">
        <v>3</v>
      </c>
      <c r="AI5" s="1116">
        <v>21.81183655663807</v>
      </c>
      <c r="AJ5" s="1115">
        <v>16</v>
      </c>
      <c r="AK5" s="1118">
        <v>59.384626804735923</v>
      </c>
      <c r="AL5" s="1119">
        <v>23</v>
      </c>
      <c r="AM5" s="1116">
        <v>118.27625218553943</v>
      </c>
      <c r="AN5" s="1115">
        <v>3</v>
      </c>
      <c r="AO5" s="1116">
        <v>14.850014850014849</v>
      </c>
      <c r="AP5" s="1115">
        <v>26</v>
      </c>
      <c r="AQ5" s="1118">
        <v>65.577078288942701</v>
      </c>
      <c r="AR5" s="1119">
        <v>8</v>
      </c>
      <c r="AS5" s="1116">
        <v>96.653376827352915</v>
      </c>
      <c r="AT5" s="1115">
        <v>1</v>
      </c>
      <c r="AU5" s="1116">
        <v>11.766090128250383</v>
      </c>
      <c r="AV5" s="1115">
        <v>9</v>
      </c>
      <c r="AW5" s="1118">
        <v>53.648068669527895</v>
      </c>
      <c r="AX5" s="1119">
        <v>5</v>
      </c>
      <c r="AY5" s="1116">
        <v>82.413054227789686</v>
      </c>
      <c r="AZ5" s="1115">
        <v>3</v>
      </c>
      <c r="BA5" s="1116">
        <v>49.7429945282706</v>
      </c>
      <c r="BB5" s="1115">
        <v>8</v>
      </c>
      <c r="BC5" s="1118">
        <v>66.126632501239868</v>
      </c>
      <c r="BD5" s="1119">
        <v>6</v>
      </c>
      <c r="BE5" s="1116">
        <v>86.231675768899109</v>
      </c>
      <c r="BF5" s="1115"/>
      <c r="BG5" s="1116">
        <v>0</v>
      </c>
      <c r="BH5" s="1115">
        <v>6</v>
      </c>
      <c r="BI5" s="1118">
        <v>43.171679378327816</v>
      </c>
      <c r="BJ5" s="1119">
        <v>15</v>
      </c>
      <c r="BK5" s="1116">
        <v>195.97596028220536</v>
      </c>
      <c r="BL5" s="1115">
        <v>4</v>
      </c>
      <c r="BM5" s="1116">
        <v>52.479664130149565</v>
      </c>
      <c r="BN5" s="1115">
        <v>19</v>
      </c>
      <c r="BO5" s="1118">
        <v>124.37810945273631</v>
      </c>
      <c r="BP5" s="1120">
        <v>9</v>
      </c>
      <c r="BQ5" s="1120">
        <v>99.56853634251577</v>
      </c>
      <c r="BR5" s="1117">
        <v>1</v>
      </c>
      <c r="BS5" s="1121">
        <v>10.785159620362382</v>
      </c>
      <c r="BT5" s="1120">
        <v>10</v>
      </c>
      <c r="BU5" s="1122">
        <v>54.611981868822014</v>
      </c>
    </row>
    <row r="6" spans="1:73" s="532" customFormat="1" ht="20.100000000000001" customHeight="1">
      <c r="A6" s="1123" t="s">
        <v>443</v>
      </c>
      <c r="B6" s="1124">
        <v>85</v>
      </c>
      <c r="C6" s="1125">
        <v>40.588872918626471</v>
      </c>
      <c r="D6" s="1124">
        <v>17</v>
      </c>
      <c r="E6" s="1125">
        <v>8.2337214483600363</v>
      </c>
      <c r="F6" s="1126">
        <v>102</v>
      </c>
      <c r="G6" s="1127">
        <v>24.526010796253775</v>
      </c>
      <c r="H6" s="1128">
        <v>33</v>
      </c>
      <c r="I6" s="1125">
        <v>45.673476166749708</v>
      </c>
      <c r="J6" s="1124">
        <v>5</v>
      </c>
      <c r="K6" s="1125">
        <v>7.6049097297215091</v>
      </c>
      <c r="L6" s="1124">
        <v>38</v>
      </c>
      <c r="M6" s="1127">
        <v>27.536431423416111</v>
      </c>
      <c r="N6" s="1128">
        <v>7</v>
      </c>
      <c r="O6" s="1125">
        <v>36.99788583509514</v>
      </c>
      <c r="P6" s="1124"/>
      <c r="Q6" s="1125">
        <v>0</v>
      </c>
      <c r="R6" s="1124">
        <v>7</v>
      </c>
      <c r="S6" s="1127">
        <v>18.197889044870795</v>
      </c>
      <c r="T6" s="1128">
        <v>8</v>
      </c>
      <c r="U6" s="1125">
        <v>34.954340892209551</v>
      </c>
      <c r="V6" s="1124">
        <v>3</v>
      </c>
      <c r="W6" s="1125">
        <v>12.844115254527551</v>
      </c>
      <c r="X6" s="1124">
        <v>11</v>
      </c>
      <c r="Y6" s="1127">
        <v>23.78686964795433</v>
      </c>
      <c r="Z6" s="1128">
        <v>8</v>
      </c>
      <c r="AA6" s="1125">
        <v>32.351989647363318</v>
      </c>
      <c r="AB6" s="1124">
        <v>5</v>
      </c>
      <c r="AC6" s="1125">
        <v>19.609381127931602</v>
      </c>
      <c r="AD6" s="1124">
        <v>13</v>
      </c>
      <c r="AE6" s="1127">
        <v>25.883008800222996</v>
      </c>
      <c r="AF6" s="1128">
        <v>1</v>
      </c>
      <c r="AG6" s="1125">
        <v>7.5820759724012436</v>
      </c>
      <c r="AH6" s="1124">
        <v>1</v>
      </c>
      <c r="AI6" s="1125">
        <v>7.2706121855460228</v>
      </c>
      <c r="AJ6" s="1124">
        <v>2</v>
      </c>
      <c r="AK6" s="1127">
        <v>7.4230783505919904</v>
      </c>
      <c r="AL6" s="1128">
        <v>8</v>
      </c>
      <c r="AM6" s="1125">
        <v>41.139565977578933</v>
      </c>
      <c r="AN6" s="1124">
        <v>2</v>
      </c>
      <c r="AO6" s="1125">
        <v>9.9000099000099002</v>
      </c>
      <c r="AP6" s="1124">
        <v>10</v>
      </c>
      <c r="AQ6" s="1127">
        <v>25.221953188054879</v>
      </c>
      <c r="AR6" s="1128">
        <v>5</v>
      </c>
      <c r="AS6" s="1125">
        <v>60.408360517095559</v>
      </c>
      <c r="AT6" s="1124"/>
      <c r="AU6" s="1125">
        <v>0</v>
      </c>
      <c r="AV6" s="1124">
        <v>5</v>
      </c>
      <c r="AW6" s="1127">
        <v>29.804482594182161</v>
      </c>
      <c r="AX6" s="1128"/>
      <c r="AY6" s="1125">
        <v>0</v>
      </c>
      <c r="AZ6" s="1124"/>
      <c r="BA6" s="1125">
        <v>0</v>
      </c>
      <c r="BB6" s="1124"/>
      <c r="BC6" s="1127">
        <v>0</v>
      </c>
      <c r="BD6" s="1128">
        <v>2</v>
      </c>
      <c r="BE6" s="1125">
        <v>28.74389192296637</v>
      </c>
      <c r="BF6" s="1124"/>
      <c r="BG6" s="1125">
        <v>0</v>
      </c>
      <c r="BH6" s="1124">
        <v>2</v>
      </c>
      <c r="BI6" s="1127">
        <v>14.390559792775939</v>
      </c>
      <c r="BJ6" s="1128">
        <v>9</v>
      </c>
      <c r="BK6" s="1125">
        <v>117.58557616932323</v>
      </c>
      <c r="BL6" s="1124"/>
      <c r="BM6" s="1125">
        <v>0</v>
      </c>
      <c r="BN6" s="1124">
        <v>9</v>
      </c>
      <c r="BO6" s="1127">
        <v>58.915946582875101</v>
      </c>
      <c r="BP6" s="1129">
        <v>4</v>
      </c>
      <c r="BQ6" s="1129">
        <v>44.252682818895899</v>
      </c>
      <c r="BR6" s="1126">
        <v>1</v>
      </c>
      <c r="BS6" s="1130">
        <v>10.785159620362382</v>
      </c>
      <c r="BT6" s="1129">
        <v>5</v>
      </c>
      <c r="BU6" s="1131">
        <v>27.305990934411007</v>
      </c>
    </row>
    <row r="7" spans="1:73" s="532" customFormat="1" ht="20.100000000000001" customHeight="1">
      <c r="A7" s="1123" t="s">
        <v>444</v>
      </c>
      <c r="B7" s="1124">
        <v>11</v>
      </c>
      <c r="C7" s="1125">
        <v>5.2526776718222496</v>
      </c>
      <c r="D7" s="1124"/>
      <c r="E7" s="1125">
        <v>0</v>
      </c>
      <c r="F7" s="1126">
        <v>11</v>
      </c>
      <c r="G7" s="1127">
        <v>2.6449619486156029</v>
      </c>
      <c r="H7" s="1128">
        <v>4</v>
      </c>
      <c r="I7" s="1125">
        <v>5.536178929302995</v>
      </c>
      <c r="J7" s="1124"/>
      <c r="K7" s="1125">
        <v>0</v>
      </c>
      <c r="L7" s="1124">
        <v>4</v>
      </c>
      <c r="M7" s="1127">
        <v>2.8985717287806434</v>
      </c>
      <c r="N7" s="1128">
        <v>3</v>
      </c>
      <c r="O7" s="1125">
        <v>15.856236786469344</v>
      </c>
      <c r="P7" s="1124"/>
      <c r="Q7" s="1125">
        <v>0</v>
      </c>
      <c r="R7" s="1124">
        <v>3</v>
      </c>
      <c r="S7" s="1127">
        <v>7.7990953049446263</v>
      </c>
      <c r="T7" s="1128"/>
      <c r="U7" s="1125">
        <v>0</v>
      </c>
      <c r="V7" s="1124"/>
      <c r="W7" s="1125">
        <v>0</v>
      </c>
      <c r="X7" s="1124"/>
      <c r="Y7" s="1127">
        <v>0</v>
      </c>
      <c r="Z7" s="1128"/>
      <c r="AA7" s="1125">
        <v>0</v>
      </c>
      <c r="AB7" s="1124"/>
      <c r="AC7" s="1125">
        <v>0</v>
      </c>
      <c r="AD7" s="1124"/>
      <c r="AE7" s="1127">
        <v>0</v>
      </c>
      <c r="AF7" s="1128">
        <v>2</v>
      </c>
      <c r="AG7" s="1125">
        <v>15.164151944802487</v>
      </c>
      <c r="AH7" s="1124"/>
      <c r="AI7" s="1125">
        <v>0</v>
      </c>
      <c r="AJ7" s="1124">
        <v>2</v>
      </c>
      <c r="AK7" s="1127">
        <v>7.4230783505919904</v>
      </c>
      <c r="AL7" s="1128"/>
      <c r="AM7" s="1125">
        <v>0</v>
      </c>
      <c r="AN7" s="1124"/>
      <c r="AO7" s="1125">
        <v>0</v>
      </c>
      <c r="AP7" s="1124"/>
      <c r="AQ7" s="1127">
        <v>0</v>
      </c>
      <c r="AR7" s="1128">
        <v>2</v>
      </c>
      <c r="AS7" s="1125">
        <v>24.163344206838229</v>
      </c>
      <c r="AT7" s="1124"/>
      <c r="AU7" s="1125">
        <v>0</v>
      </c>
      <c r="AV7" s="1124">
        <v>2</v>
      </c>
      <c r="AW7" s="1127">
        <v>11.921793037672865</v>
      </c>
      <c r="AX7" s="1128"/>
      <c r="AY7" s="1125">
        <v>0</v>
      </c>
      <c r="AZ7" s="1124"/>
      <c r="BA7" s="1125">
        <v>0</v>
      </c>
      <c r="BB7" s="1124"/>
      <c r="BC7" s="1127">
        <v>0</v>
      </c>
      <c r="BD7" s="1128"/>
      <c r="BE7" s="1125">
        <v>0</v>
      </c>
      <c r="BF7" s="1124"/>
      <c r="BG7" s="1125">
        <v>0</v>
      </c>
      <c r="BH7" s="1124"/>
      <c r="BI7" s="1127">
        <v>0</v>
      </c>
      <c r="BJ7" s="1128"/>
      <c r="BK7" s="1125">
        <v>0</v>
      </c>
      <c r="BL7" s="1124"/>
      <c r="BM7" s="1125">
        <v>0</v>
      </c>
      <c r="BN7" s="1124"/>
      <c r="BO7" s="1127">
        <v>0</v>
      </c>
      <c r="BP7" s="1129"/>
      <c r="BQ7" s="1129">
        <v>0</v>
      </c>
      <c r="BR7" s="1126"/>
      <c r="BS7" s="1130">
        <v>0</v>
      </c>
      <c r="BT7" s="1129"/>
      <c r="BU7" s="1131">
        <v>0</v>
      </c>
    </row>
    <row r="8" spans="1:73" s="532" customFormat="1" ht="20.100000000000001" customHeight="1">
      <c r="A8" s="1123" t="s">
        <v>445</v>
      </c>
      <c r="B8" s="1124">
        <v>13</v>
      </c>
      <c r="C8" s="1125">
        <v>6.207709975789931</v>
      </c>
      <c r="D8" s="1124"/>
      <c r="E8" s="1125">
        <v>0</v>
      </c>
      <c r="F8" s="1126">
        <v>13</v>
      </c>
      <c r="G8" s="1127">
        <v>3.1258641210911668</v>
      </c>
      <c r="H8" s="1128">
        <v>2</v>
      </c>
      <c r="I8" s="1125">
        <v>2.7680894646514975</v>
      </c>
      <c r="J8" s="1124"/>
      <c r="K8" s="1125">
        <v>0</v>
      </c>
      <c r="L8" s="1124">
        <v>2</v>
      </c>
      <c r="M8" s="1127">
        <v>1.4492858643903217</v>
      </c>
      <c r="N8" s="1128">
        <v>2</v>
      </c>
      <c r="O8" s="1125">
        <v>10.570824524312895</v>
      </c>
      <c r="P8" s="1124"/>
      <c r="Q8" s="1125">
        <v>0</v>
      </c>
      <c r="R8" s="1124">
        <v>2</v>
      </c>
      <c r="S8" s="1127">
        <v>5.1993968699630839</v>
      </c>
      <c r="T8" s="1128">
        <v>3</v>
      </c>
      <c r="U8" s="1125">
        <v>13.107877834578582</v>
      </c>
      <c r="V8" s="1124"/>
      <c r="W8" s="1125">
        <v>0</v>
      </c>
      <c r="X8" s="1124">
        <v>3</v>
      </c>
      <c r="Y8" s="1127">
        <v>6.4873280858057258</v>
      </c>
      <c r="Z8" s="1128">
        <v>1</v>
      </c>
      <c r="AA8" s="1125">
        <v>4.0439987059204148</v>
      </c>
      <c r="AB8" s="1124"/>
      <c r="AC8" s="1125">
        <v>0</v>
      </c>
      <c r="AD8" s="1124">
        <v>1</v>
      </c>
      <c r="AE8" s="1127">
        <v>1.99100067694023</v>
      </c>
      <c r="AF8" s="1128">
        <v>1</v>
      </c>
      <c r="AG8" s="1125">
        <v>7.5820759724012436</v>
      </c>
      <c r="AH8" s="1124"/>
      <c r="AI8" s="1125">
        <v>0</v>
      </c>
      <c r="AJ8" s="1124">
        <v>1</v>
      </c>
      <c r="AK8" s="1127">
        <v>3.7115391752959952</v>
      </c>
      <c r="AL8" s="1128">
        <v>3</v>
      </c>
      <c r="AM8" s="1125">
        <v>15.427337241592101</v>
      </c>
      <c r="AN8" s="1124"/>
      <c r="AO8" s="1125">
        <v>0</v>
      </c>
      <c r="AP8" s="1124">
        <v>3</v>
      </c>
      <c r="AQ8" s="1127">
        <v>7.566585956416465</v>
      </c>
      <c r="AR8" s="1128"/>
      <c r="AS8" s="1125">
        <v>0</v>
      </c>
      <c r="AT8" s="1124"/>
      <c r="AU8" s="1125">
        <v>0</v>
      </c>
      <c r="AV8" s="1124"/>
      <c r="AW8" s="1127">
        <v>0</v>
      </c>
      <c r="AX8" s="1128"/>
      <c r="AY8" s="1125">
        <v>0</v>
      </c>
      <c r="AZ8" s="1124"/>
      <c r="BA8" s="1125">
        <v>0</v>
      </c>
      <c r="BB8" s="1124"/>
      <c r="BC8" s="1127">
        <v>0</v>
      </c>
      <c r="BD8" s="1128"/>
      <c r="BE8" s="1125">
        <v>0</v>
      </c>
      <c r="BF8" s="1124"/>
      <c r="BG8" s="1125">
        <v>0</v>
      </c>
      <c r="BH8" s="1124"/>
      <c r="BI8" s="1127">
        <v>0</v>
      </c>
      <c r="BJ8" s="1128"/>
      <c r="BK8" s="1125">
        <v>0</v>
      </c>
      <c r="BL8" s="1124"/>
      <c r="BM8" s="1125">
        <v>0</v>
      </c>
      <c r="BN8" s="1124"/>
      <c r="BO8" s="1127">
        <v>0</v>
      </c>
      <c r="BP8" s="1129">
        <v>1</v>
      </c>
      <c r="BQ8" s="1129">
        <v>11.063170704723975</v>
      </c>
      <c r="BR8" s="1126"/>
      <c r="BS8" s="1130">
        <v>0</v>
      </c>
      <c r="BT8" s="1129">
        <v>1</v>
      </c>
      <c r="BU8" s="1131">
        <v>5.4611981868822026</v>
      </c>
    </row>
    <row r="9" spans="1:73" s="532" customFormat="1" ht="20.100000000000001" customHeight="1">
      <c r="A9" s="1123" t="s">
        <v>446</v>
      </c>
      <c r="B9" s="1124">
        <v>8</v>
      </c>
      <c r="C9" s="1125">
        <v>3.8201292158707272</v>
      </c>
      <c r="D9" s="1124"/>
      <c r="E9" s="1125">
        <v>0</v>
      </c>
      <c r="F9" s="1126">
        <v>8</v>
      </c>
      <c r="G9" s="1127">
        <v>1.9236086899022569</v>
      </c>
      <c r="H9" s="1128"/>
      <c r="I9" s="1125">
        <v>0</v>
      </c>
      <c r="J9" s="1124"/>
      <c r="K9" s="1125">
        <v>0</v>
      </c>
      <c r="L9" s="1124"/>
      <c r="M9" s="1127">
        <v>0</v>
      </c>
      <c r="N9" s="1128"/>
      <c r="O9" s="1125">
        <v>0</v>
      </c>
      <c r="P9" s="1124"/>
      <c r="Q9" s="1125">
        <v>0</v>
      </c>
      <c r="R9" s="1124"/>
      <c r="S9" s="1127">
        <v>0</v>
      </c>
      <c r="T9" s="1128">
        <v>2</v>
      </c>
      <c r="U9" s="1125">
        <v>8.7385852230523877</v>
      </c>
      <c r="V9" s="1124"/>
      <c r="W9" s="1125">
        <v>0</v>
      </c>
      <c r="X9" s="1124">
        <v>2</v>
      </c>
      <c r="Y9" s="1127">
        <v>4.3248853905371503</v>
      </c>
      <c r="Z9" s="1128">
        <v>3</v>
      </c>
      <c r="AA9" s="1125">
        <v>12.131996117761242</v>
      </c>
      <c r="AB9" s="1124"/>
      <c r="AC9" s="1125">
        <v>0</v>
      </c>
      <c r="AD9" s="1124">
        <v>3</v>
      </c>
      <c r="AE9" s="1127">
        <v>5.9730020308206901</v>
      </c>
      <c r="AF9" s="1128"/>
      <c r="AG9" s="1125">
        <v>0</v>
      </c>
      <c r="AH9" s="1124"/>
      <c r="AI9" s="1125">
        <v>0</v>
      </c>
      <c r="AJ9" s="1124"/>
      <c r="AK9" s="1127">
        <v>0</v>
      </c>
      <c r="AL9" s="1128">
        <v>1</v>
      </c>
      <c r="AM9" s="1125">
        <v>5.1424457471973666</v>
      </c>
      <c r="AN9" s="1124"/>
      <c r="AO9" s="1125">
        <v>0</v>
      </c>
      <c r="AP9" s="1124">
        <v>1</v>
      </c>
      <c r="AQ9" s="1127">
        <v>2.5221953188054882</v>
      </c>
      <c r="AR9" s="1128"/>
      <c r="AS9" s="1125">
        <v>0</v>
      </c>
      <c r="AT9" s="1124"/>
      <c r="AU9" s="1125">
        <v>0</v>
      </c>
      <c r="AV9" s="1124"/>
      <c r="AW9" s="1127">
        <v>0</v>
      </c>
      <c r="AX9" s="1128">
        <v>1</v>
      </c>
      <c r="AY9" s="1125">
        <v>16.482610845557936</v>
      </c>
      <c r="AZ9" s="1124"/>
      <c r="BA9" s="1125">
        <v>0</v>
      </c>
      <c r="BB9" s="1124">
        <v>1</v>
      </c>
      <c r="BC9" s="1127">
        <v>8.2658290626549835</v>
      </c>
      <c r="BD9" s="1128">
        <v>1</v>
      </c>
      <c r="BE9" s="1125">
        <v>14.371945961483185</v>
      </c>
      <c r="BF9" s="1124"/>
      <c r="BG9" s="1125">
        <v>0</v>
      </c>
      <c r="BH9" s="1124">
        <v>1</v>
      </c>
      <c r="BI9" s="1127">
        <v>7.1952798963879694</v>
      </c>
      <c r="BJ9" s="1128"/>
      <c r="BK9" s="1125">
        <v>0</v>
      </c>
      <c r="BL9" s="1124"/>
      <c r="BM9" s="1125">
        <v>0</v>
      </c>
      <c r="BN9" s="1124"/>
      <c r="BO9" s="1127">
        <v>0</v>
      </c>
      <c r="BP9" s="1129"/>
      <c r="BQ9" s="1129">
        <v>0</v>
      </c>
      <c r="BR9" s="1126"/>
      <c r="BS9" s="1130">
        <v>0</v>
      </c>
      <c r="BT9" s="1129"/>
      <c r="BU9" s="1131">
        <v>0</v>
      </c>
    </row>
    <row r="10" spans="1:73" s="532" customFormat="1" ht="20.100000000000001" customHeight="1">
      <c r="A10" s="1123" t="s">
        <v>447</v>
      </c>
      <c r="B10" s="1124">
        <v>39</v>
      </c>
      <c r="C10" s="1125">
        <v>18.623129927369796</v>
      </c>
      <c r="D10" s="1124">
        <v>12</v>
      </c>
      <c r="E10" s="1125">
        <v>5.8120386694306143</v>
      </c>
      <c r="F10" s="1126">
        <v>51</v>
      </c>
      <c r="G10" s="1127">
        <v>12.263005398126888</v>
      </c>
      <c r="H10" s="1128">
        <v>11</v>
      </c>
      <c r="I10" s="1125">
        <v>15.224492055583235</v>
      </c>
      <c r="J10" s="1124">
        <v>3</v>
      </c>
      <c r="K10" s="1125">
        <v>4.5629458378329044</v>
      </c>
      <c r="L10" s="1124">
        <v>14</v>
      </c>
      <c r="M10" s="1127">
        <v>10.145001050732253</v>
      </c>
      <c r="N10" s="1128">
        <v>3</v>
      </c>
      <c r="O10" s="1125">
        <v>15.856236786469344</v>
      </c>
      <c r="P10" s="1124"/>
      <c r="Q10" s="1125">
        <v>0</v>
      </c>
      <c r="R10" s="1124">
        <v>3</v>
      </c>
      <c r="S10" s="1127">
        <v>7.7990953049446263</v>
      </c>
      <c r="T10" s="1128">
        <v>6</v>
      </c>
      <c r="U10" s="1125">
        <v>26.215755669157165</v>
      </c>
      <c r="V10" s="1124">
        <v>2</v>
      </c>
      <c r="W10" s="1125">
        <v>8.5627435030183676</v>
      </c>
      <c r="X10" s="1124">
        <v>8</v>
      </c>
      <c r="Y10" s="1127">
        <v>17.299541562148601</v>
      </c>
      <c r="Z10" s="1128">
        <v>10</v>
      </c>
      <c r="AA10" s="1125">
        <v>40.439987059204135</v>
      </c>
      <c r="AB10" s="1124">
        <v>1</v>
      </c>
      <c r="AC10" s="1125">
        <v>3.9218762255863204</v>
      </c>
      <c r="AD10" s="1124">
        <v>11</v>
      </c>
      <c r="AE10" s="1127">
        <v>21.901007446342533</v>
      </c>
      <c r="AF10" s="1128">
        <v>4</v>
      </c>
      <c r="AG10" s="1125">
        <v>30.328303889604975</v>
      </c>
      <c r="AH10" s="1124"/>
      <c r="AI10" s="1125">
        <v>0</v>
      </c>
      <c r="AJ10" s="1124">
        <v>4</v>
      </c>
      <c r="AK10" s="1127">
        <v>14.846156701183981</v>
      </c>
      <c r="AL10" s="1128">
        <v>1</v>
      </c>
      <c r="AM10" s="1125">
        <v>5.1424457471973666</v>
      </c>
      <c r="AN10" s="1124"/>
      <c r="AO10" s="1125">
        <v>0</v>
      </c>
      <c r="AP10" s="1124">
        <v>1</v>
      </c>
      <c r="AQ10" s="1127">
        <v>2.5221953188054882</v>
      </c>
      <c r="AR10" s="1128"/>
      <c r="AS10" s="1125">
        <v>0</v>
      </c>
      <c r="AT10" s="1124"/>
      <c r="AU10" s="1125">
        <v>0</v>
      </c>
      <c r="AV10" s="1124"/>
      <c r="AW10" s="1127">
        <v>0</v>
      </c>
      <c r="AX10" s="1128"/>
      <c r="AY10" s="1125">
        <v>0</v>
      </c>
      <c r="AZ10" s="1124">
        <v>2</v>
      </c>
      <c r="BA10" s="1125">
        <v>33.161996352180402</v>
      </c>
      <c r="BB10" s="1124">
        <v>2</v>
      </c>
      <c r="BC10" s="1127">
        <v>16.531658125309967</v>
      </c>
      <c r="BD10" s="1128"/>
      <c r="BE10" s="1125">
        <v>0</v>
      </c>
      <c r="BF10" s="1124"/>
      <c r="BG10" s="1125">
        <v>0</v>
      </c>
      <c r="BH10" s="1124"/>
      <c r="BI10" s="1127">
        <v>0</v>
      </c>
      <c r="BJ10" s="1128">
        <v>2</v>
      </c>
      <c r="BK10" s="1125">
        <v>26.130128037627383</v>
      </c>
      <c r="BL10" s="1124">
        <v>4</v>
      </c>
      <c r="BM10" s="1125">
        <v>52.479664130149565</v>
      </c>
      <c r="BN10" s="1124">
        <v>6</v>
      </c>
      <c r="BO10" s="1127">
        <v>39.277297721916732</v>
      </c>
      <c r="BP10" s="1129">
        <v>2</v>
      </c>
      <c r="BQ10" s="1129">
        <v>22.126341409447949</v>
      </c>
      <c r="BR10" s="1129"/>
      <c r="BS10" s="1130">
        <v>0</v>
      </c>
      <c r="BT10" s="1129">
        <v>2</v>
      </c>
      <c r="BU10" s="1131">
        <v>10.922396373764405</v>
      </c>
    </row>
    <row r="11" spans="1:73" s="532" customFormat="1" ht="20.100000000000001" customHeight="1">
      <c r="A11" s="1123" t="s">
        <v>448</v>
      </c>
      <c r="B11" s="1124">
        <v>8</v>
      </c>
      <c r="C11" s="1125">
        <v>3.8201292158707272</v>
      </c>
      <c r="D11" s="1124">
        <v>1</v>
      </c>
      <c r="E11" s="1125">
        <v>0.48433655578588453</v>
      </c>
      <c r="F11" s="1126">
        <v>9</v>
      </c>
      <c r="G11" s="1127">
        <v>2.1640597761400384</v>
      </c>
      <c r="H11" s="1128">
        <v>3</v>
      </c>
      <c r="I11" s="1125">
        <v>4.1521341969772463</v>
      </c>
      <c r="J11" s="1124">
        <v>1</v>
      </c>
      <c r="K11" s="1125">
        <v>1.5209819459443017</v>
      </c>
      <c r="L11" s="1124">
        <v>4</v>
      </c>
      <c r="M11" s="1127">
        <v>2.8985717287806434</v>
      </c>
      <c r="N11" s="1128">
        <v>1</v>
      </c>
      <c r="O11" s="1125">
        <v>5.2854122621564477</v>
      </c>
      <c r="P11" s="1124"/>
      <c r="Q11" s="1125">
        <v>0</v>
      </c>
      <c r="R11" s="1124">
        <v>1</v>
      </c>
      <c r="S11" s="1127">
        <v>2.599698434981542</v>
      </c>
      <c r="T11" s="1128">
        <v>1</v>
      </c>
      <c r="U11" s="1125">
        <v>4.3692926115261939</v>
      </c>
      <c r="V11" s="1124"/>
      <c r="W11" s="1125">
        <v>0</v>
      </c>
      <c r="X11" s="1124">
        <v>1</v>
      </c>
      <c r="Y11" s="1127">
        <v>2.1624426952685751</v>
      </c>
      <c r="Z11" s="1128">
        <v>1</v>
      </c>
      <c r="AA11" s="1125">
        <v>4.0439987059204148</v>
      </c>
      <c r="AB11" s="1124"/>
      <c r="AC11" s="1125">
        <v>0</v>
      </c>
      <c r="AD11" s="1124">
        <v>1</v>
      </c>
      <c r="AE11" s="1127">
        <v>1.99100067694023</v>
      </c>
      <c r="AF11" s="1128"/>
      <c r="AG11" s="1125">
        <v>0</v>
      </c>
      <c r="AH11" s="1124"/>
      <c r="AI11" s="1125">
        <v>0</v>
      </c>
      <c r="AJ11" s="1124"/>
      <c r="AK11" s="1127">
        <v>0</v>
      </c>
      <c r="AL11" s="1128">
        <v>1</v>
      </c>
      <c r="AM11" s="1125">
        <v>5.1424457471973666</v>
      </c>
      <c r="AN11" s="1124"/>
      <c r="AO11" s="1125">
        <v>0</v>
      </c>
      <c r="AP11" s="1124">
        <v>1</v>
      </c>
      <c r="AQ11" s="1127">
        <v>2.5221953188054882</v>
      </c>
      <c r="AR11" s="1128"/>
      <c r="AS11" s="1125">
        <v>0</v>
      </c>
      <c r="AT11" s="1124"/>
      <c r="AU11" s="1125">
        <v>0</v>
      </c>
      <c r="AV11" s="1124"/>
      <c r="AW11" s="1127">
        <v>0</v>
      </c>
      <c r="AX11" s="1128"/>
      <c r="AY11" s="1125">
        <v>0</v>
      </c>
      <c r="AZ11" s="1124"/>
      <c r="BA11" s="1125">
        <v>0</v>
      </c>
      <c r="BB11" s="1124"/>
      <c r="BC11" s="1127">
        <v>0</v>
      </c>
      <c r="BD11" s="1128"/>
      <c r="BE11" s="1125">
        <v>0</v>
      </c>
      <c r="BF11" s="1124"/>
      <c r="BG11" s="1125">
        <v>0</v>
      </c>
      <c r="BH11" s="1124"/>
      <c r="BI11" s="1127">
        <v>0</v>
      </c>
      <c r="BJ11" s="1128"/>
      <c r="BK11" s="1125">
        <v>0</v>
      </c>
      <c r="BL11" s="1124"/>
      <c r="BM11" s="1125">
        <v>0</v>
      </c>
      <c r="BN11" s="1124"/>
      <c r="BO11" s="1127">
        <v>0</v>
      </c>
      <c r="BP11" s="1129">
        <v>1</v>
      </c>
      <c r="BQ11" s="1129">
        <v>11.063170704723975</v>
      </c>
      <c r="BR11" s="1126"/>
      <c r="BS11" s="1130">
        <v>0</v>
      </c>
      <c r="BT11" s="1129">
        <v>1</v>
      </c>
      <c r="BU11" s="1131">
        <v>5.4611981868822026</v>
      </c>
    </row>
    <row r="12" spans="1:73" s="532" customFormat="1" ht="20.100000000000001" customHeight="1">
      <c r="A12" s="1123" t="s">
        <v>449</v>
      </c>
      <c r="B12" s="1124">
        <v>63</v>
      </c>
      <c r="C12" s="1125">
        <v>30.083517574981975</v>
      </c>
      <c r="D12" s="1124">
        <v>15</v>
      </c>
      <c r="E12" s="1125">
        <v>7.2650483367882668</v>
      </c>
      <c r="F12" s="1126">
        <v>78</v>
      </c>
      <c r="G12" s="1127">
        <v>18.755184726547</v>
      </c>
      <c r="H12" s="1128">
        <v>16</v>
      </c>
      <c r="I12" s="1125">
        <v>22.14471571721198</v>
      </c>
      <c r="J12" s="1124">
        <v>5</v>
      </c>
      <c r="K12" s="1125">
        <v>7.6049097297215091</v>
      </c>
      <c r="L12" s="1124">
        <v>21</v>
      </c>
      <c r="M12" s="1127">
        <v>15.217501576098377</v>
      </c>
      <c r="N12" s="1128">
        <v>8</v>
      </c>
      <c r="O12" s="1125">
        <v>42.283298097251581</v>
      </c>
      <c r="P12" s="1124"/>
      <c r="Q12" s="1125">
        <v>0</v>
      </c>
      <c r="R12" s="1124">
        <v>8</v>
      </c>
      <c r="S12" s="1127">
        <v>20.797587479852336</v>
      </c>
      <c r="T12" s="1128">
        <v>5</v>
      </c>
      <c r="U12" s="1125">
        <v>21.84646305763097</v>
      </c>
      <c r="V12" s="1124">
        <v>3</v>
      </c>
      <c r="W12" s="1125">
        <v>12.844115254527551</v>
      </c>
      <c r="X12" s="1124">
        <v>8</v>
      </c>
      <c r="Y12" s="1127">
        <v>17.299541562148601</v>
      </c>
      <c r="Z12" s="1128">
        <v>14</v>
      </c>
      <c r="AA12" s="1125">
        <v>56.615981882885805</v>
      </c>
      <c r="AB12" s="1124">
        <v>2</v>
      </c>
      <c r="AC12" s="1125">
        <v>7.8437524511726409</v>
      </c>
      <c r="AD12" s="1124">
        <v>16</v>
      </c>
      <c r="AE12" s="1127">
        <v>31.85601083104368</v>
      </c>
      <c r="AF12" s="1128">
        <v>3</v>
      </c>
      <c r="AG12" s="1125">
        <v>22.746227917203729</v>
      </c>
      <c r="AH12" s="1124">
        <v>2</v>
      </c>
      <c r="AI12" s="1125">
        <v>14.541224371092046</v>
      </c>
      <c r="AJ12" s="1124">
        <v>5</v>
      </c>
      <c r="AK12" s="1127">
        <v>18.557695876479976</v>
      </c>
      <c r="AL12" s="1128">
        <v>6</v>
      </c>
      <c r="AM12" s="1125">
        <v>30.854674483184201</v>
      </c>
      <c r="AN12" s="1124">
        <v>1</v>
      </c>
      <c r="AO12" s="1125">
        <v>4.9500049500049501</v>
      </c>
      <c r="AP12" s="1124">
        <v>7</v>
      </c>
      <c r="AQ12" s="1127">
        <v>17.655367231638419</v>
      </c>
      <c r="AR12" s="1128">
        <v>1</v>
      </c>
      <c r="AS12" s="1125">
        <v>12.081672103419114</v>
      </c>
      <c r="AT12" s="1124">
        <v>1</v>
      </c>
      <c r="AU12" s="1125">
        <v>11.766090128250383</v>
      </c>
      <c r="AV12" s="1124">
        <v>2</v>
      </c>
      <c r="AW12" s="1127">
        <v>11.921793037672865</v>
      </c>
      <c r="AX12" s="1128">
        <v>4</v>
      </c>
      <c r="AY12" s="1125">
        <v>65.930443382231743</v>
      </c>
      <c r="AZ12" s="1124">
        <v>1</v>
      </c>
      <c r="BA12" s="1125">
        <v>16.580998176090201</v>
      </c>
      <c r="BB12" s="1124">
        <v>5</v>
      </c>
      <c r="BC12" s="1127">
        <v>41.329145313274921</v>
      </c>
      <c r="BD12" s="1128">
        <v>3</v>
      </c>
      <c r="BE12" s="1125">
        <v>43.115837884449554</v>
      </c>
      <c r="BF12" s="1124"/>
      <c r="BG12" s="1125">
        <v>0</v>
      </c>
      <c r="BH12" s="1124">
        <v>3</v>
      </c>
      <c r="BI12" s="1127">
        <v>21.585839689163908</v>
      </c>
      <c r="BJ12" s="1128">
        <v>2</v>
      </c>
      <c r="BK12" s="1125">
        <v>26.130128037627383</v>
      </c>
      <c r="BL12" s="1124"/>
      <c r="BM12" s="1125">
        <v>0</v>
      </c>
      <c r="BN12" s="1124">
        <v>2</v>
      </c>
      <c r="BO12" s="1127">
        <v>13.092432573972244</v>
      </c>
      <c r="BP12" s="1129">
        <v>1</v>
      </c>
      <c r="BQ12" s="1129">
        <v>11.063170704723975</v>
      </c>
      <c r="BR12" s="1126"/>
      <c r="BS12" s="1130">
        <v>0</v>
      </c>
      <c r="BT12" s="1129">
        <v>1</v>
      </c>
      <c r="BU12" s="1131">
        <v>5.4611981868822026</v>
      </c>
    </row>
    <row r="13" spans="1:73" s="532" customFormat="1" ht="20.100000000000001" customHeight="1">
      <c r="A13" s="1123" t="s">
        <v>450</v>
      </c>
      <c r="B13" s="1124">
        <v>20</v>
      </c>
      <c r="C13" s="1125">
        <v>9.5503230396768171</v>
      </c>
      <c r="D13" s="1124"/>
      <c r="E13" s="1125">
        <v>0</v>
      </c>
      <c r="F13" s="1126">
        <v>20</v>
      </c>
      <c r="G13" s="1127">
        <v>4.8090217247556417</v>
      </c>
      <c r="H13" s="1128">
        <v>7</v>
      </c>
      <c r="I13" s="1125">
        <v>9.6883131262802404</v>
      </c>
      <c r="J13" s="1124"/>
      <c r="K13" s="1125">
        <v>0</v>
      </c>
      <c r="L13" s="1124">
        <v>7</v>
      </c>
      <c r="M13" s="1127">
        <v>5.0725005253661264</v>
      </c>
      <c r="N13" s="1128">
        <v>1</v>
      </c>
      <c r="O13" s="1125">
        <v>5.2854122621564477</v>
      </c>
      <c r="P13" s="1124"/>
      <c r="Q13" s="1125">
        <v>0</v>
      </c>
      <c r="R13" s="1124">
        <v>1</v>
      </c>
      <c r="S13" s="1127">
        <v>2.599698434981542</v>
      </c>
      <c r="T13" s="1128">
        <v>2</v>
      </c>
      <c r="U13" s="1125">
        <v>8.7385852230523877</v>
      </c>
      <c r="V13" s="1124"/>
      <c r="W13" s="1125">
        <v>0</v>
      </c>
      <c r="X13" s="1124">
        <v>2</v>
      </c>
      <c r="Y13" s="1127">
        <v>4.3248853905371503</v>
      </c>
      <c r="Z13" s="1128">
        <v>3</v>
      </c>
      <c r="AA13" s="1125">
        <v>12.131996117761242</v>
      </c>
      <c r="AB13" s="1124"/>
      <c r="AC13" s="1125">
        <v>0</v>
      </c>
      <c r="AD13" s="1124">
        <v>3</v>
      </c>
      <c r="AE13" s="1127">
        <v>5.9730020308206901</v>
      </c>
      <c r="AF13" s="1128">
        <v>2</v>
      </c>
      <c r="AG13" s="1125">
        <v>15.164151944802487</v>
      </c>
      <c r="AH13" s="1124"/>
      <c r="AI13" s="1125">
        <v>0</v>
      </c>
      <c r="AJ13" s="1124">
        <v>2</v>
      </c>
      <c r="AK13" s="1127">
        <v>7.4230783505919904</v>
      </c>
      <c r="AL13" s="1128">
        <v>3</v>
      </c>
      <c r="AM13" s="1125">
        <v>15.427337241592101</v>
      </c>
      <c r="AN13" s="1124"/>
      <c r="AO13" s="1125">
        <v>0</v>
      </c>
      <c r="AP13" s="1124">
        <v>3</v>
      </c>
      <c r="AQ13" s="1127">
        <v>7.566585956416465</v>
      </c>
      <c r="AR13" s="1128"/>
      <c r="AS13" s="1125">
        <v>0</v>
      </c>
      <c r="AT13" s="1124"/>
      <c r="AU13" s="1125">
        <v>0</v>
      </c>
      <c r="AV13" s="1124"/>
      <c r="AW13" s="1127">
        <v>0</v>
      </c>
      <c r="AX13" s="1128"/>
      <c r="AY13" s="1125">
        <v>0</v>
      </c>
      <c r="AZ13" s="1124"/>
      <c r="BA13" s="1125">
        <v>0</v>
      </c>
      <c r="BB13" s="1124"/>
      <c r="BC13" s="1127">
        <v>0</v>
      </c>
      <c r="BD13" s="1128"/>
      <c r="BE13" s="1125">
        <v>0</v>
      </c>
      <c r="BF13" s="1124"/>
      <c r="BG13" s="1125">
        <v>0</v>
      </c>
      <c r="BH13" s="1124"/>
      <c r="BI13" s="1127">
        <v>0</v>
      </c>
      <c r="BJ13" s="1128">
        <v>2</v>
      </c>
      <c r="BK13" s="1125">
        <v>26.130128037627383</v>
      </c>
      <c r="BL13" s="1124"/>
      <c r="BM13" s="1125">
        <v>0</v>
      </c>
      <c r="BN13" s="1124">
        <v>2</v>
      </c>
      <c r="BO13" s="1127">
        <v>13.092432573972244</v>
      </c>
      <c r="BP13" s="1129"/>
      <c r="BQ13" s="1129">
        <v>0</v>
      </c>
      <c r="BR13" s="1129"/>
      <c r="BS13" s="1130">
        <v>0</v>
      </c>
      <c r="BT13" s="1129"/>
      <c r="BU13" s="1131">
        <v>0</v>
      </c>
    </row>
    <row r="14" spans="1:73" s="532" customFormat="1" ht="20.100000000000001" customHeight="1">
      <c r="A14" s="1132" t="s">
        <v>549</v>
      </c>
      <c r="B14" s="1115">
        <v>209</v>
      </c>
      <c r="C14" s="1116">
        <v>99.800875764622731</v>
      </c>
      <c r="D14" s="1115">
        <v>170</v>
      </c>
      <c r="E14" s="1116">
        <v>82.337214483600363</v>
      </c>
      <c r="F14" s="1117">
        <v>379</v>
      </c>
      <c r="G14" s="1118">
        <v>91.130961684119413</v>
      </c>
      <c r="H14" s="1119">
        <v>68</v>
      </c>
      <c r="I14" s="1116">
        <v>94.115041798150912</v>
      </c>
      <c r="J14" s="1115">
        <v>42</v>
      </c>
      <c r="K14" s="1116">
        <v>63.881241729660665</v>
      </c>
      <c r="L14" s="1115">
        <v>110</v>
      </c>
      <c r="M14" s="1118">
        <v>79.710722541467703</v>
      </c>
      <c r="N14" s="1119">
        <v>25</v>
      </c>
      <c r="O14" s="1116">
        <v>132.13530655391119</v>
      </c>
      <c r="P14" s="1115">
        <v>9</v>
      </c>
      <c r="Q14" s="1116">
        <v>46.045226644837818</v>
      </c>
      <c r="R14" s="1115">
        <v>34</v>
      </c>
      <c r="S14" s="1118">
        <v>88.389746789372438</v>
      </c>
      <c r="T14" s="1119">
        <v>18</v>
      </c>
      <c r="U14" s="1116">
        <v>78.647267007471484</v>
      </c>
      <c r="V14" s="1115">
        <v>21</v>
      </c>
      <c r="W14" s="1116">
        <v>89.90880678169286</v>
      </c>
      <c r="X14" s="1115">
        <v>39</v>
      </c>
      <c r="Y14" s="1118">
        <v>84.335265115474442</v>
      </c>
      <c r="Z14" s="1119">
        <v>24</v>
      </c>
      <c r="AA14" s="1116">
        <v>97.055968942089933</v>
      </c>
      <c r="AB14" s="1115">
        <v>24</v>
      </c>
      <c r="AC14" s="1116">
        <v>94.12502941407169</v>
      </c>
      <c r="AD14" s="1115">
        <v>48</v>
      </c>
      <c r="AE14" s="1118">
        <v>95.568032493131042</v>
      </c>
      <c r="AF14" s="1119">
        <v>13</v>
      </c>
      <c r="AG14" s="1116">
        <v>98.566987641216159</v>
      </c>
      <c r="AH14" s="1115">
        <v>15</v>
      </c>
      <c r="AI14" s="1116">
        <v>109.05918278319034</v>
      </c>
      <c r="AJ14" s="1115">
        <v>28</v>
      </c>
      <c r="AK14" s="1118">
        <v>103.92309690828787</v>
      </c>
      <c r="AL14" s="1119">
        <v>18</v>
      </c>
      <c r="AM14" s="1116">
        <v>92.564023449552607</v>
      </c>
      <c r="AN14" s="1115">
        <v>26</v>
      </c>
      <c r="AO14" s="1116">
        <v>128.70012870012869</v>
      </c>
      <c r="AP14" s="1115">
        <v>44</v>
      </c>
      <c r="AQ14" s="1118">
        <v>110.97659402744149</v>
      </c>
      <c r="AR14" s="1119">
        <v>7</v>
      </c>
      <c r="AS14" s="1116">
        <v>84.571704723933792</v>
      </c>
      <c r="AT14" s="1115">
        <v>11</v>
      </c>
      <c r="AU14" s="1116">
        <v>129.4269914107542</v>
      </c>
      <c r="AV14" s="1115">
        <v>18</v>
      </c>
      <c r="AW14" s="1118">
        <v>107.29613733905579</v>
      </c>
      <c r="AX14" s="1119">
        <v>8</v>
      </c>
      <c r="AY14" s="1116">
        <v>131.86088676446349</v>
      </c>
      <c r="AZ14" s="1115">
        <v>9</v>
      </c>
      <c r="BA14" s="1116">
        <v>149.2289835848118</v>
      </c>
      <c r="BB14" s="1115">
        <v>17</v>
      </c>
      <c r="BC14" s="1118">
        <v>140.51909406513474</v>
      </c>
      <c r="BD14" s="1119">
        <v>5</v>
      </c>
      <c r="BE14" s="1116">
        <v>71.859729807415931</v>
      </c>
      <c r="BF14" s="1115">
        <v>3</v>
      </c>
      <c r="BG14" s="1116">
        <v>43.227665706051873</v>
      </c>
      <c r="BH14" s="1115">
        <v>8</v>
      </c>
      <c r="BI14" s="1118">
        <v>57.562239171103755</v>
      </c>
      <c r="BJ14" s="1119">
        <v>11</v>
      </c>
      <c r="BK14" s="1116">
        <v>143.71570420695062</v>
      </c>
      <c r="BL14" s="1115">
        <v>6</v>
      </c>
      <c r="BM14" s="1116">
        <v>78.719496195224352</v>
      </c>
      <c r="BN14" s="1115">
        <v>17</v>
      </c>
      <c r="BO14" s="1118">
        <v>111.28567687876406</v>
      </c>
      <c r="BP14" s="1120">
        <v>12</v>
      </c>
      <c r="BQ14" s="1120">
        <v>132.7580484566877</v>
      </c>
      <c r="BR14" s="1117">
        <v>4</v>
      </c>
      <c r="BS14" s="1121">
        <v>43.140638481449528</v>
      </c>
      <c r="BT14" s="1120">
        <v>16</v>
      </c>
      <c r="BU14" s="1122">
        <v>87.379170990115242</v>
      </c>
    </row>
    <row r="15" spans="1:73" s="532" customFormat="1" ht="20.100000000000001" customHeight="1">
      <c r="A15" s="1133" t="s">
        <v>419</v>
      </c>
      <c r="B15" s="1124">
        <v>20</v>
      </c>
      <c r="C15" s="1125">
        <v>9.5503230396768171</v>
      </c>
      <c r="D15" s="1124">
        <v>5</v>
      </c>
      <c r="E15" s="1125">
        <v>2.4216827789294224</v>
      </c>
      <c r="F15" s="1126">
        <v>25</v>
      </c>
      <c r="G15" s="1127">
        <v>6.0112771559445521</v>
      </c>
      <c r="H15" s="1128">
        <v>8</v>
      </c>
      <c r="I15" s="1125">
        <v>11.07235785860599</v>
      </c>
      <c r="J15" s="1124">
        <v>1</v>
      </c>
      <c r="K15" s="1125">
        <v>1.5209819459443017</v>
      </c>
      <c r="L15" s="1124">
        <v>9</v>
      </c>
      <c r="M15" s="1127">
        <v>6.5217863897564472</v>
      </c>
      <c r="N15" s="1128">
        <v>3</v>
      </c>
      <c r="O15" s="1125">
        <v>15.856236786469344</v>
      </c>
      <c r="P15" s="1124">
        <v>1</v>
      </c>
      <c r="Q15" s="1125">
        <v>5.116136293870869</v>
      </c>
      <c r="R15" s="1124">
        <v>4</v>
      </c>
      <c r="S15" s="1127">
        <v>10.398793739926168</v>
      </c>
      <c r="T15" s="1128">
        <v>1</v>
      </c>
      <c r="U15" s="1125">
        <v>4.3692926115261939</v>
      </c>
      <c r="V15" s="1124">
        <v>2</v>
      </c>
      <c r="W15" s="1125">
        <v>8.5627435030183676</v>
      </c>
      <c r="X15" s="1124">
        <v>3</v>
      </c>
      <c r="Y15" s="1127">
        <v>6.4873280858057258</v>
      </c>
      <c r="Z15" s="1128">
        <v>3</v>
      </c>
      <c r="AA15" s="1125">
        <v>12.131996117761242</v>
      </c>
      <c r="AB15" s="1124"/>
      <c r="AC15" s="1125">
        <v>0</v>
      </c>
      <c r="AD15" s="1124">
        <v>3</v>
      </c>
      <c r="AE15" s="1127">
        <v>5.9730020308206901</v>
      </c>
      <c r="AF15" s="1128">
        <v>1</v>
      </c>
      <c r="AG15" s="1125">
        <v>7.5820759724012436</v>
      </c>
      <c r="AH15" s="1124"/>
      <c r="AI15" s="1125">
        <v>0</v>
      </c>
      <c r="AJ15" s="1124">
        <v>1</v>
      </c>
      <c r="AK15" s="1127">
        <v>3.7115391752959952</v>
      </c>
      <c r="AL15" s="1128"/>
      <c r="AM15" s="1125">
        <v>0</v>
      </c>
      <c r="AN15" s="1124"/>
      <c r="AO15" s="1125">
        <v>0</v>
      </c>
      <c r="AP15" s="1124"/>
      <c r="AQ15" s="1127">
        <v>0</v>
      </c>
      <c r="AR15" s="1128"/>
      <c r="AS15" s="1125">
        <v>0</v>
      </c>
      <c r="AT15" s="1124"/>
      <c r="AU15" s="1125">
        <v>0</v>
      </c>
      <c r="AV15" s="1124"/>
      <c r="AW15" s="1127">
        <v>0</v>
      </c>
      <c r="AX15" s="1128">
        <v>1</v>
      </c>
      <c r="AY15" s="1125">
        <v>16.482610845557936</v>
      </c>
      <c r="AZ15" s="1124">
        <v>1</v>
      </c>
      <c r="BA15" s="1125">
        <v>16.580998176090201</v>
      </c>
      <c r="BB15" s="1124">
        <v>2</v>
      </c>
      <c r="BC15" s="1127">
        <v>16.531658125309967</v>
      </c>
      <c r="BD15" s="1128"/>
      <c r="BE15" s="1125">
        <v>0</v>
      </c>
      <c r="BF15" s="1124"/>
      <c r="BG15" s="1125">
        <v>0</v>
      </c>
      <c r="BH15" s="1124"/>
      <c r="BI15" s="1127">
        <v>0</v>
      </c>
      <c r="BJ15" s="1128">
        <v>1</v>
      </c>
      <c r="BK15" s="1125">
        <v>13.065064018813692</v>
      </c>
      <c r="BL15" s="1124"/>
      <c r="BM15" s="1125">
        <v>0</v>
      </c>
      <c r="BN15" s="1124">
        <v>1</v>
      </c>
      <c r="BO15" s="1127">
        <v>6.5462162869861222</v>
      </c>
      <c r="BP15" s="1129">
        <v>2</v>
      </c>
      <c r="BQ15" s="1129">
        <v>22.126341409447949</v>
      </c>
      <c r="BR15" s="1126"/>
      <c r="BS15" s="1130">
        <v>0</v>
      </c>
      <c r="BT15" s="1129">
        <v>2</v>
      </c>
      <c r="BU15" s="1131">
        <v>10.922396373764405</v>
      </c>
    </row>
    <row r="16" spans="1:73" s="532" customFormat="1" ht="20.100000000000001" customHeight="1">
      <c r="A16" s="1123" t="s">
        <v>420</v>
      </c>
      <c r="B16" s="1124">
        <v>13</v>
      </c>
      <c r="C16" s="1125">
        <v>6.207709975789931</v>
      </c>
      <c r="D16" s="1124">
        <v>10</v>
      </c>
      <c r="E16" s="1125">
        <v>4.8433655578588448</v>
      </c>
      <c r="F16" s="1126">
        <v>23</v>
      </c>
      <c r="G16" s="1127">
        <v>5.5303749834689881</v>
      </c>
      <c r="H16" s="1128">
        <v>4</v>
      </c>
      <c r="I16" s="1125">
        <v>5.536178929302995</v>
      </c>
      <c r="J16" s="1124">
        <v>2</v>
      </c>
      <c r="K16" s="1125">
        <v>3.0419638918886034</v>
      </c>
      <c r="L16" s="1124">
        <v>6</v>
      </c>
      <c r="M16" s="1127">
        <v>4.3478575931709651</v>
      </c>
      <c r="N16" s="1128">
        <v>1</v>
      </c>
      <c r="O16" s="1125">
        <v>5.2854122621564477</v>
      </c>
      <c r="P16" s="1124"/>
      <c r="Q16" s="1125">
        <v>0</v>
      </c>
      <c r="R16" s="1124">
        <v>1</v>
      </c>
      <c r="S16" s="1127">
        <v>2.599698434981542</v>
      </c>
      <c r="T16" s="1128"/>
      <c r="U16" s="1125">
        <v>0</v>
      </c>
      <c r="V16" s="1124">
        <v>1</v>
      </c>
      <c r="W16" s="1125">
        <v>4.2813717515091838</v>
      </c>
      <c r="X16" s="1124">
        <v>1</v>
      </c>
      <c r="Y16" s="1127">
        <v>2.1624426952685751</v>
      </c>
      <c r="Z16" s="1128">
        <v>2</v>
      </c>
      <c r="AA16" s="1125">
        <v>8.0879974118408295</v>
      </c>
      <c r="AB16" s="1124">
        <v>3</v>
      </c>
      <c r="AC16" s="1125">
        <v>11.765628676758961</v>
      </c>
      <c r="AD16" s="1124">
        <v>5</v>
      </c>
      <c r="AE16" s="1127">
        <v>9.9550033847011505</v>
      </c>
      <c r="AF16" s="1128"/>
      <c r="AG16" s="1125">
        <v>0</v>
      </c>
      <c r="AH16" s="1124"/>
      <c r="AI16" s="1125">
        <v>0</v>
      </c>
      <c r="AJ16" s="1124"/>
      <c r="AK16" s="1127">
        <v>0</v>
      </c>
      <c r="AL16" s="1128">
        <v>2</v>
      </c>
      <c r="AM16" s="1125">
        <v>10.284891494394733</v>
      </c>
      <c r="AN16" s="1124">
        <v>2</v>
      </c>
      <c r="AO16" s="1125">
        <v>9.9000099000099002</v>
      </c>
      <c r="AP16" s="1124">
        <v>4</v>
      </c>
      <c r="AQ16" s="1127">
        <v>10.088781275221953</v>
      </c>
      <c r="AR16" s="1128">
        <v>3</v>
      </c>
      <c r="AS16" s="1125">
        <v>36.245016310257341</v>
      </c>
      <c r="AT16" s="1124"/>
      <c r="AU16" s="1125">
        <v>0</v>
      </c>
      <c r="AV16" s="1124">
        <v>3</v>
      </c>
      <c r="AW16" s="1127">
        <v>17.882689556509298</v>
      </c>
      <c r="AX16" s="1128"/>
      <c r="AY16" s="1125">
        <v>0</v>
      </c>
      <c r="AZ16" s="1124"/>
      <c r="BA16" s="1125">
        <v>0</v>
      </c>
      <c r="BB16" s="1124"/>
      <c r="BC16" s="1127">
        <v>0</v>
      </c>
      <c r="BD16" s="1128"/>
      <c r="BE16" s="1125">
        <v>0</v>
      </c>
      <c r="BF16" s="1124"/>
      <c r="BG16" s="1125">
        <v>0</v>
      </c>
      <c r="BH16" s="1124"/>
      <c r="BI16" s="1127">
        <v>0</v>
      </c>
      <c r="BJ16" s="1128"/>
      <c r="BK16" s="1125">
        <v>0</v>
      </c>
      <c r="BL16" s="1124">
        <v>1</v>
      </c>
      <c r="BM16" s="1125">
        <v>13.119916032537391</v>
      </c>
      <c r="BN16" s="1124">
        <v>1</v>
      </c>
      <c r="BO16" s="1127">
        <v>6.5462162869861222</v>
      </c>
      <c r="BP16" s="1129">
        <v>1</v>
      </c>
      <c r="BQ16" s="1129">
        <v>11.063170704723975</v>
      </c>
      <c r="BR16" s="1126">
        <v>1</v>
      </c>
      <c r="BS16" s="1130">
        <v>10.785159620362382</v>
      </c>
      <c r="BT16" s="1129">
        <v>2</v>
      </c>
      <c r="BU16" s="1131">
        <v>10.922396373764405</v>
      </c>
    </row>
    <row r="17" spans="1:73" s="532" customFormat="1" ht="20.100000000000001" customHeight="1">
      <c r="A17" s="1123" t="s">
        <v>421</v>
      </c>
      <c r="B17" s="1124">
        <v>42</v>
      </c>
      <c r="C17" s="1125">
        <v>20.055678383321315</v>
      </c>
      <c r="D17" s="1124">
        <v>18</v>
      </c>
      <c r="E17" s="1125">
        <v>8.7180580041459219</v>
      </c>
      <c r="F17" s="1126">
        <v>60</v>
      </c>
      <c r="G17" s="1127">
        <v>14.427065174266925</v>
      </c>
      <c r="H17" s="1128">
        <v>15</v>
      </c>
      <c r="I17" s="1125">
        <v>20.760670984886232</v>
      </c>
      <c r="J17" s="1124">
        <v>4</v>
      </c>
      <c r="K17" s="1125">
        <v>6.0839277837772068</v>
      </c>
      <c r="L17" s="1124">
        <v>19</v>
      </c>
      <c r="M17" s="1127">
        <v>13.768215711708056</v>
      </c>
      <c r="N17" s="1128">
        <v>4</v>
      </c>
      <c r="O17" s="1125">
        <v>21.141649048625791</v>
      </c>
      <c r="P17" s="1124"/>
      <c r="Q17" s="1125">
        <v>0</v>
      </c>
      <c r="R17" s="1124">
        <v>4</v>
      </c>
      <c r="S17" s="1127">
        <v>10.398793739926168</v>
      </c>
      <c r="T17" s="1128">
        <v>8</v>
      </c>
      <c r="U17" s="1125">
        <v>34.954340892209551</v>
      </c>
      <c r="V17" s="1124">
        <v>1</v>
      </c>
      <c r="W17" s="1125">
        <v>4.2813717515091838</v>
      </c>
      <c r="X17" s="1124">
        <v>9</v>
      </c>
      <c r="Y17" s="1127">
        <v>19.461984257417178</v>
      </c>
      <c r="Z17" s="1128">
        <v>2</v>
      </c>
      <c r="AA17" s="1125">
        <v>8.0879974118408295</v>
      </c>
      <c r="AB17" s="1124">
        <v>3</v>
      </c>
      <c r="AC17" s="1125">
        <v>11.765628676758961</v>
      </c>
      <c r="AD17" s="1124">
        <v>5</v>
      </c>
      <c r="AE17" s="1127">
        <v>9.9550033847011505</v>
      </c>
      <c r="AF17" s="1128">
        <v>1</v>
      </c>
      <c r="AG17" s="1125">
        <v>7.5820759724012436</v>
      </c>
      <c r="AH17" s="1124">
        <v>2</v>
      </c>
      <c r="AI17" s="1125">
        <v>14.541224371092046</v>
      </c>
      <c r="AJ17" s="1124">
        <v>3</v>
      </c>
      <c r="AK17" s="1127">
        <v>11.134617525887986</v>
      </c>
      <c r="AL17" s="1128">
        <v>3</v>
      </c>
      <c r="AM17" s="1125">
        <v>15.427337241592101</v>
      </c>
      <c r="AN17" s="1124">
        <v>5</v>
      </c>
      <c r="AO17" s="1125">
        <v>24.75002475002475</v>
      </c>
      <c r="AP17" s="1124">
        <v>8</v>
      </c>
      <c r="AQ17" s="1127">
        <v>20.177562550443906</v>
      </c>
      <c r="AR17" s="1128">
        <v>1</v>
      </c>
      <c r="AS17" s="1125">
        <v>12.081672103419114</v>
      </c>
      <c r="AT17" s="1124"/>
      <c r="AU17" s="1125">
        <v>0</v>
      </c>
      <c r="AV17" s="1124">
        <v>1</v>
      </c>
      <c r="AW17" s="1127">
        <v>5.9608965188364325</v>
      </c>
      <c r="AX17" s="1128">
        <v>3</v>
      </c>
      <c r="AY17" s="1125">
        <v>49.447832536673815</v>
      </c>
      <c r="AZ17" s="1124">
        <v>1</v>
      </c>
      <c r="BA17" s="1125">
        <v>16.580998176090201</v>
      </c>
      <c r="BB17" s="1124">
        <v>4</v>
      </c>
      <c r="BC17" s="1127">
        <v>33.063316250619934</v>
      </c>
      <c r="BD17" s="1128">
        <v>2</v>
      </c>
      <c r="BE17" s="1125">
        <v>28.74389192296637</v>
      </c>
      <c r="BF17" s="1124">
        <v>1</v>
      </c>
      <c r="BG17" s="1125">
        <v>14.409221902017292</v>
      </c>
      <c r="BH17" s="1124">
        <v>3</v>
      </c>
      <c r="BI17" s="1127">
        <v>21.585839689163908</v>
      </c>
      <c r="BJ17" s="1128"/>
      <c r="BK17" s="1125">
        <v>0</v>
      </c>
      <c r="BL17" s="1124">
        <v>1</v>
      </c>
      <c r="BM17" s="1125">
        <v>13.119916032537391</v>
      </c>
      <c r="BN17" s="1124">
        <v>1</v>
      </c>
      <c r="BO17" s="1127">
        <v>6.5462162869861222</v>
      </c>
      <c r="BP17" s="1129">
        <v>3</v>
      </c>
      <c r="BQ17" s="1129">
        <v>33.189512114171926</v>
      </c>
      <c r="BR17" s="1126"/>
      <c r="BS17" s="1130">
        <v>0</v>
      </c>
      <c r="BT17" s="1129">
        <v>3</v>
      </c>
      <c r="BU17" s="1131">
        <v>16.383594560646603</v>
      </c>
    </row>
    <row r="18" spans="1:73" s="532" customFormat="1" ht="20.100000000000001" customHeight="1">
      <c r="A18" s="1123" t="s">
        <v>422</v>
      </c>
      <c r="B18" s="1124">
        <v>23</v>
      </c>
      <c r="C18" s="1125">
        <v>10.98287149562834</v>
      </c>
      <c r="D18" s="1124">
        <v>12</v>
      </c>
      <c r="E18" s="1125">
        <v>5.8120386694306143</v>
      </c>
      <c r="F18" s="1126">
        <v>35</v>
      </c>
      <c r="G18" s="1127">
        <v>8.4157880183223721</v>
      </c>
      <c r="H18" s="1128">
        <v>9</v>
      </c>
      <c r="I18" s="1125">
        <v>12.456402590931738</v>
      </c>
      <c r="J18" s="1134">
        <v>1</v>
      </c>
      <c r="K18" s="1125">
        <v>1.5209819459443017</v>
      </c>
      <c r="L18" s="1134">
        <v>10</v>
      </c>
      <c r="M18" s="1127">
        <v>7.2464293219516076</v>
      </c>
      <c r="N18" s="1128">
        <v>4</v>
      </c>
      <c r="O18" s="1125">
        <v>21.141649048625791</v>
      </c>
      <c r="P18" s="1134">
        <v>2</v>
      </c>
      <c r="Q18" s="1125">
        <v>10.232272587741738</v>
      </c>
      <c r="R18" s="1134">
        <v>6</v>
      </c>
      <c r="S18" s="1127">
        <v>15.598190609889253</v>
      </c>
      <c r="T18" s="1128">
        <v>4</v>
      </c>
      <c r="U18" s="1125">
        <v>17.477170446104775</v>
      </c>
      <c r="V18" s="1134">
        <v>2</v>
      </c>
      <c r="W18" s="1125">
        <v>8.5627435030183676</v>
      </c>
      <c r="X18" s="1134">
        <v>6</v>
      </c>
      <c r="Y18" s="1127">
        <v>12.974656171611452</v>
      </c>
      <c r="Z18" s="1128">
        <v>2</v>
      </c>
      <c r="AA18" s="1125">
        <v>8.0879974118408295</v>
      </c>
      <c r="AB18" s="1134">
        <v>2</v>
      </c>
      <c r="AC18" s="1125">
        <v>7.8437524511726409</v>
      </c>
      <c r="AD18" s="1134">
        <v>4</v>
      </c>
      <c r="AE18" s="1127">
        <v>7.9640027077609199</v>
      </c>
      <c r="AF18" s="1128"/>
      <c r="AG18" s="1125">
        <v>0</v>
      </c>
      <c r="AH18" s="1124">
        <v>1</v>
      </c>
      <c r="AI18" s="1125">
        <v>7.2706121855460228</v>
      </c>
      <c r="AJ18" s="1134">
        <v>1</v>
      </c>
      <c r="AK18" s="1127">
        <v>3.7115391752959952</v>
      </c>
      <c r="AL18" s="1128">
        <v>1</v>
      </c>
      <c r="AM18" s="1125">
        <v>5.1424457471973666</v>
      </c>
      <c r="AN18" s="1124">
        <v>2</v>
      </c>
      <c r="AO18" s="1125">
        <v>9.9000099000099002</v>
      </c>
      <c r="AP18" s="1134">
        <v>3</v>
      </c>
      <c r="AQ18" s="1127">
        <v>7.566585956416465</v>
      </c>
      <c r="AR18" s="1128"/>
      <c r="AS18" s="1125">
        <v>0</v>
      </c>
      <c r="AT18" s="1124">
        <v>1</v>
      </c>
      <c r="AU18" s="1125">
        <v>11.766090128250383</v>
      </c>
      <c r="AV18" s="1134">
        <v>1</v>
      </c>
      <c r="AW18" s="1127">
        <v>5.9608965188364325</v>
      </c>
      <c r="AX18" s="1128"/>
      <c r="AY18" s="1125">
        <v>0</v>
      </c>
      <c r="AZ18" s="1124">
        <v>1</v>
      </c>
      <c r="BA18" s="1125">
        <v>16.580998176090201</v>
      </c>
      <c r="BB18" s="1134">
        <v>1</v>
      </c>
      <c r="BC18" s="1127">
        <v>8.2658290626549835</v>
      </c>
      <c r="BD18" s="1128">
        <v>1</v>
      </c>
      <c r="BE18" s="1125">
        <v>14.371945961483185</v>
      </c>
      <c r="BF18" s="1124"/>
      <c r="BG18" s="1125">
        <v>0</v>
      </c>
      <c r="BH18" s="1134">
        <v>1</v>
      </c>
      <c r="BI18" s="1127">
        <v>7.1952798963879694</v>
      </c>
      <c r="BJ18" s="1128">
        <v>2</v>
      </c>
      <c r="BK18" s="1125">
        <v>26.130128037627383</v>
      </c>
      <c r="BL18" s="1124"/>
      <c r="BM18" s="1125">
        <v>0</v>
      </c>
      <c r="BN18" s="1134">
        <v>2</v>
      </c>
      <c r="BO18" s="1127">
        <v>13.092432573972244</v>
      </c>
      <c r="BP18" s="1129"/>
      <c r="BQ18" s="1129">
        <v>0</v>
      </c>
      <c r="BR18" s="1126"/>
      <c r="BS18" s="1130">
        <v>0</v>
      </c>
      <c r="BT18" s="1126"/>
      <c r="BU18" s="1131">
        <v>0</v>
      </c>
    </row>
    <row r="19" spans="1:73" s="532" customFormat="1" ht="20.100000000000001" customHeight="1">
      <c r="A19" s="1123" t="s">
        <v>423</v>
      </c>
      <c r="B19" s="1124"/>
      <c r="C19" s="1125">
        <v>0</v>
      </c>
      <c r="D19" s="1124">
        <v>39</v>
      </c>
      <c r="E19" s="1125">
        <v>18.889125675649495</v>
      </c>
      <c r="F19" s="1126">
        <v>39</v>
      </c>
      <c r="G19" s="1127">
        <v>18.889125675649495</v>
      </c>
      <c r="H19" s="1128"/>
      <c r="I19" s="1125">
        <v>0</v>
      </c>
      <c r="J19" s="1134">
        <v>8</v>
      </c>
      <c r="K19" s="1125">
        <v>12.167855567554414</v>
      </c>
      <c r="L19" s="1134">
        <v>8</v>
      </c>
      <c r="M19" s="1127">
        <v>12.167855567554414</v>
      </c>
      <c r="N19" s="1128"/>
      <c r="O19" s="1125">
        <v>0</v>
      </c>
      <c r="P19" s="1134">
        <v>1</v>
      </c>
      <c r="Q19" s="1125">
        <v>5.116136293870869</v>
      </c>
      <c r="R19" s="1134">
        <v>1</v>
      </c>
      <c r="S19" s="1127">
        <v>5.116136293870869</v>
      </c>
      <c r="T19" s="1128"/>
      <c r="U19" s="1125">
        <v>0</v>
      </c>
      <c r="V19" s="1134">
        <v>4</v>
      </c>
      <c r="W19" s="1125">
        <v>17.125487006036735</v>
      </c>
      <c r="X19" s="1134">
        <v>4</v>
      </c>
      <c r="Y19" s="1127">
        <v>17.125487006036735</v>
      </c>
      <c r="Z19" s="1128"/>
      <c r="AA19" s="1125">
        <v>0</v>
      </c>
      <c r="AB19" s="1134">
        <v>5</v>
      </c>
      <c r="AC19" s="1125">
        <v>19.609381127931602</v>
      </c>
      <c r="AD19" s="1134">
        <v>5</v>
      </c>
      <c r="AE19" s="1127">
        <v>19.609381127931602</v>
      </c>
      <c r="AF19" s="1128"/>
      <c r="AG19" s="1125">
        <v>0</v>
      </c>
      <c r="AH19" s="1124">
        <v>6</v>
      </c>
      <c r="AI19" s="1125">
        <v>43.623673113276141</v>
      </c>
      <c r="AJ19" s="1134">
        <v>6</v>
      </c>
      <c r="AK19" s="1127">
        <v>43.623673113276141</v>
      </c>
      <c r="AL19" s="1128"/>
      <c r="AM19" s="1125">
        <v>0</v>
      </c>
      <c r="AN19" s="1124">
        <v>6</v>
      </c>
      <c r="AO19" s="1125">
        <v>29.700029700029699</v>
      </c>
      <c r="AP19" s="1134">
        <v>6</v>
      </c>
      <c r="AQ19" s="1127">
        <v>29.700029700029699</v>
      </c>
      <c r="AR19" s="1128"/>
      <c r="AS19" s="1125">
        <v>0</v>
      </c>
      <c r="AT19" s="1124">
        <v>3</v>
      </c>
      <c r="AU19" s="1125">
        <v>35.298270384751149</v>
      </c>
      <c r="AV19" s="1134">
        <v>3</v>
      </c>
      <c r="AW19" s="1127">
        <v>35.298270384751149</v>
      </c>
      <c r="AX19" s="1128"/>
      <c r="AY19" s="1125">
        <v>0</v>
      </c>
      <c r="AZ19" s="1124">
        <v>2</v>
      </c>
      <c r="BA19" s="1125">
        <v>33.161996352180402</v>
      </c>
      <c r="BB19" s="1134">
        <v>2</v>
      </c>
      <c r="BC19" s="1127">
        <v>33.161996352180402</v>
      </c>
      <c r="BD19" s="1128"/>
      <c r="BE19" s="1125">
        <v>0</v>
      </c>
      <c r="BF19" s="1124">
        <v>2</v>
      </c>
      <c r="BG19" s="1125">
        <v>28.818443804034583</v>
      </c>
      <c r="BH19" s="1134">
        <v>2</v>
      </c>
      <c r="BI19" s="1127">
        <v>28.818443804034583</v>
      </c>
      <c r="BJ19" s="1128"/>
      <c r="BK19" s="1125">
        <v>0</v>
      </c>
      <c r="BL19" s="1124">
        <v>1</v>
      </c>
      <c r="BM19" s="1125">
        <v>13.119916032537391</v>
      </c>
      <c r="BN19" s="1134">
        <v>1</v>
      </c>
      <c r="BO19" s="1127">
        <v>13.119916032537391</v>
      </c>
      <c r="BP19" s="1129"/>
      <c r="BQ19" s="1129">
        <v>0</v>
      </c>
      <c r="BR19" s="1126">
        <v>1</v>
      </c>
      <c r="BS19" s="1130">
        <v>10.785159620362382</v>
      </c>
      <c r="BT19" s="1126">
        <v>1</v>
      </c>
      <c r="BU19" s="1131">
        <v>10.785159620362382</v>
      </c>
    </row>
    <row r="20" spans="1:73" s="532" customFormat="1" ht="20.100000000000001" customHeight="1">
      <c r="A20" s="1123" t="s">
        <v>424</v>
      </c>
      <c r="B20" s="1124"/>
      <c r="C20" s="1125">
        <v>0</v>
      </c>
      <c r="D20" s="1124">
        <v>19</v>
      </c>
      <c r="E20" s="1125">
        <v>9.2023945599318058</v>
      </c>
      <c r="F20" s="1126">
        <v>19</v>
      </c>
      <c r="G20" s="1127">
        <v>9.2023945599318058</v>
      </c>
      <c r="H20" s="1128"/>
      <c r="I20" s="1125">
        <v>0</v>
      </c>
      <c r="J20" s="1124">
        <v>7</v>
      </c>
      <c r="K20" s="1125">
        <v>10.646873621610112</v>
      </c>
      <c r="L20" s="1124">
        <v>7</v>
      </c>
      <c r="M20" s="1127">
        <v>10.646873621610112</v>
      </c>
      <c r="N20" s="1128"/>
      <c r="O20" s="1125">
        <v>0</v>
      </c>
      <c r="P20" s="1124"/>
      <c r="Q20" s="1125">
        <v>0</v>
      </c>
      <c r="R20" s="1124"/>
      <c r="S20" s="1127">
        <v>0</v>
      </c>
      <c r="T20" s="1128"/>
      <c r="U20" s="1125">
        <v>0</v>
      </c>
      <c r="V20" s="1124">
        <v>4</v>
      </c>
      <c r="W20" s="1125">
        <v>17.125487006036735</v>
      </c>
      <c r="X20" s="1124">
        <v>4</v>
      </c>
      <c r="Y20" s="1127">
        <v>17.125487006036735</v>
      </c>
      <c r="Z20" s="1128"/>
      <c r="AA20" s="1125">
        <v>0</v>
      </c>
      <c r="AB20" s="1124">
        <v>2</v>
      </c>
      <c r="AC20" s="1125">
        <v>7.8437524511726409</v>
      </c>
      <c r="AD20" s="1124">
        <v>2</v>
      </c>
      <c r="AE20" s="1127">
        <v>7.8437524511726409</v>
      </c>
      <c r="AF20" s="1128"/>
      <c r="AG20" s="1125">
        <v>0</v>
      </c>
      <c r="AH20" s="1124"/>
      <c r="AI20" s="1125">
        <v>0</v>
      </c>
      <c r="AJ20" s="1124"/>
      <c r="AK20" s="1127">
        <v>0</v>
      </c>
      <c r="AL20" s="1128"/>
      <c r="AM20" s="1125">
        <v>0</v>
      </c>
      <c r="AN20" s="1124">
        <v>2</v>
      </c>
      <c r="AO20" s="1125">
        <v>9.9000099000099002</v>
      </c>
      <c r="AP20" s="1124">
        <v>2</v>
      </c>
      <c r="AQ20" s="1127">
        <v>9.9000099000099002</v>
      </c>
      <c r="AR20" s="1128"/>
      <c r="AS20" s="1125">
        <v>0</v>
      </c>
      <c r="AT20" s="1124">
        <v>1</v>
      </c>
      <c r="AU20" s="1125">
        <v>11.766090128250383</v>
      </c>
      <c r="AV20" s="1124">
        <v>1</v>
      </c>
      <c r="AW20" s="1127">
        <v>11.766090128250383</v>
      </c>
      <c r="AX20" s="1128"/>
      <c r="AY20" s="1125">
        <v>0</v>
      </c>
      <c r="AZ20" s="1124">
        <v>1</v>
      </c>
      <c r="BA20" s="1125">
        <v>16.580998176090201</v>
      </c>
      <c r="BB20" s="1124">
        <v>1</v>
      </c>
      <c r="BC20" s="1127">
        <v>16.580998176090201</v>
      </c>
      <c r="BD20" s="1128"/>
      <c r="BE20" s="1125">
        <v>0</v>
      </c>
      <c r="BF20" s="1124"/>
      <c r="BG20" s="1125">
        <v>0</v>
      </c>
      <c r="BH20" s="1124"/>
      <c r="BI20" s="1127">
        <v>0</v>
      </c>
      <c r="BJ20" s="1128"/>
      <c r="BK20" s="1125">
        <v>0</v>
      </c>
      <c r="BL20" s="1124">
        <v>1</v>
      </c>
      <c r="BM20" s="1125">
        <v>13.119916032537391</v>
      </c>
      <c r="BN20" s="1124">
        <v>1</v>
      </c>
      <c r="BO20" s="1127">
        <v>13.119916032537391</v>
      </c>
      <c r="BP20" s="1129"/>
      <c r="BQ20" s="1129">
        <v>0</v>
      </c>
      <c r="BR20" s="1126">
        <v>1</v>
      </c>
      <c r="BS20" s="1130">
        <v>10.785159620362382</v>
      </c>
      <c r="BT20" s="1129">
        <v>1</v>
      </c>
      <c r="BU20" s="1131">
        <v>10.785159620362382</v>
      </c>
    </row>
    <row r="21" spans="1:73" s="532" customFormat="1" ht="20.100000000000001" customHeight="1">
      <c r="A21" s="1123" t="s">
        <v>425</v>
      </c>
      <c r="B21" s="1124">
        <v>8</v>
      </c>
      <c r="C21" s="1125">
        <v>3.8201292158707272</v>
      </c>
      <c r="D21" s="1124">
        <v>5</v>
      </c>
      <c r="E21" s="1125">
        <v>2.4216827789294224</v>
      </c>
      <c r="F21" s="1126">
        <v>13</v>
      </c>
      <c r="G21" s="1127">
        <v>3.1258641210911668</v>
      </c>
      <c r="H21" s="1128">
        <v>2</v>
      </c>
      <c r="I21" s="1125">
        <v>2.7680894646514975</v>
      </c>
      <c r="J21" s="1124"/>
      <c r="K21" s="1125">
        <v>0</v>
      </c>
      <c r="L21" s="1124">
        <v>2</v>
      </c>
      <c r="M21" s="1127">
        <v>1.4492858643903217</v>
      </c>
      <c r="N21" s="1128"/>
      <c r="O21" s="1125">
        <v>0</v>
      </c>
      <c r="P21" s="1124">
        <v>1</v>
      </c>
      <c r="Q21" s="1125">
        <v>5.116136293870869</v>
      </c>
      <c r="R21" s="1124">
        <v>1</v>
      </c>
      <c r="S21" s="1127">
        <v>2.599698434981542</v>
      </c>
      <c r="T21" s="1128"/>
      <c r="U21" s="1125">
        <v>0</v>
      </c>
      <c r="V21" s="1124">
        <v>1</v>
      </c>
      <c r="W21" s="1125">
        <v>4.2813717515091838</v>
      </c>
      <c r="X21" s="1124">
        <v>1</v>
      </c>
      <c r="Y21" s="1127">
        <v>2.1624426952685751</v>
      </c>
      <c r="Z21" s="1128">
        <v>1</v>
      </c>
      <c r="AA21" s="1125">
        <v>4.0439987059204148</v>
      </c>
      <c r="AB21" s="1124">
        <v>1</v>
      </c>
      <c r="AC21" s="1125">
        <v>3.9218762255863204</v>
      </c>
      <c r="AD21" s="1124">
        <v>2</v>
      </c>
      <c r="AE21" s="1127">
        <v>3.9820013538804599</v>
      </c>
      <c r="AF21" s="1128"/>
      <c r="AG21" s="1125">
        <v>0</v>
      </c>
      <c r="AH21" s="1124"/>
      <c r="AI21" s="1125">
        <v>0</v>
      </c>
      <c r="AJ21" s="1124"/>
      <c r="AK21" s="1127">
        <v>0</v>
      </c>
      <c r="AL21" s="1128">
        <v>1</v>
      </c>
      <c r="AM21" s="1125">
        <v>5.1424457471973666</v>
      </c>
      <c r="AN21" s="1124"/>
      <c r="AO21" s="1125">
        <v>0</v>
      </c>
      <c r="AP21" s="1124">
        <v>1</v>
      </c>
      <c r="AQ21" s="1127">
        <v>2.5221953188054882</v>
      </c>
      <c r="AR21" s="1128">
        <v>1</v>
      </c>
      <c r="AS21" s="1125">
        <v>12.081672103419114</v>
      </c>
      <c r="AT21" s="1124"/>
      <c r="AU21" s="1125">
        <v>0</v>
      </c>
      <c r="AV21" s="1124">
        <v>1</v>
      </c>
      <c r="AW21" s="1127">
        <v>5.9608965188364325</v>
      </c>
      <c r="AX21" s="1128">
        <v>1</v>
      </c>
      <c r="AY21" s="1125">
        <v>16.482610845557936</v>
      </c>
      <c r="AZ21" s="1124">
        <v>1</v>
      </c>
      <c r="BA21" s="1125">
        <v>16.580998176090201</v>
      </c>
      <c r="BB21" s="1124">
        <v>2</v>
      </c>
      <c r="BC21" s="1127">
        <v>16.531658125309967</v>
      </c>
      <c r="BD21" s="1128"/>
      <c r="BE21" s="1125">
        <v>0</v>
      </c>
      <c r="BF21" s="1124"/>
      <c r="BG21" s="1125">
        <v>0</v>
      </c>
      <c r="BH21" s="1124"/>
      <c r="BI21" s="1127">
        <v>0</v>
      </c>
      <c r="BJ21" s="1128">
        <v>2</v>
      </c>
      <c r="BK21" s="1125">
        <v>26.130128037627383</v>
      </c>
      <c r="BL21" s="1124">
        <v>1</v>
      </c>
      <c r="BM21" s="1125">
        <v>13.119916032537391</v>
      </c>
      <c r="BN21" s="1124">
        <v>3</v>
      </c>
      <c r="BO21" s="1127">
        <v>19.638648860958366</v>
      </c>
      <c r="BP21" s="1129"/>
      <c r="BQ21" s="1129">
        <v>0</v>
      </c>
      <c r="BR21" s="1126"/>
      <c r="BS21" s="1130">
        <v>0</v>
      </c>
      <c r="BT21" s="1129"/>
      <c r="BU21" s="1131">
        <v>0</v>
      </c>
    </row>
    <row r="22" spans="1:73" s="532" customFormat="1" ht="20.100000000000001" customHeight="1">
      <c r="A22" s="1123" t="s">
        <v>426</v>
      </c>
      <c r="B22" s="1124">
        <v>23</v>
      </c>
      <c r="C22" s="1125">
        <v>10.98287149562834</v>
      </c>
      <c r="D22" s="1124">
        <v>10</v>
      </c>
      <c r="E22" s="1125">
        <v>4.8433655578588448</v>
      </c>
      <c r="F22" s="1126">
        <v>33</v>
      </c>
      <c r="G22" s="1127">
        <v>7.934885845846809</v>
      </c>
      <c r="H22" s="1128">
        <v>8</v>
      </c>
      <c r="I22" s="1125">
        <v>11.07235785860599</v>
      </c>
      <c r="J22" s="1124">
        <v>4</v>
      </c>
      <c r="K22" s="1125">
        <v>6.0839277837772068</v>
      </c>
      <c r="L22" s="1124">
        <v>12</v>
      </c>
      <c r="M22" s="1127">
        <v>8.6957151863419302</v>
      </c>
      <c r="N22" s="1128">
        <v>2</v>
      </c>
      <c r="O22" s="1125">
        <v>10.570824524312895</v>
      </c>
      <c r="P22" s="1124">
        <v>1</v>
      </c>
      <c r="Q22" s="1125">
        <v>5.116136293870869</v>
      </c>
      <c r="R22" s="1124">
        <v>3</v>
      </c>
      <c r="S22" s="1127">
        <v>7.7990953049446263</v>
      </c>
      <c r="T22" s="1128"/>
      <c r="U22" s="1125">
        <v>0</v>
      </c>
      <c r="V22" s="1124">
        <v>1</v>
      </c>
      <c r="W22" s="1125">
        <v>4.2813717515091838</v>
      </c>
      <c r="X22" s="1124">
        <v>1</v>
      </c>
      <c r="Y22" s="1127">
        <v>2.1624426952685751</v>
      </c>
      <c r="Z22" s="1128"/>
      <c r="AA22" s="1125">
        <v>0</v>
      </c>
      <c r="AB22" s="1124">
        <v>1</v>
      </c>
      <c r="AC22" s="1125">
        <v>3.9218762255863204</v>
      </c>
      <c r="AD22" s="1124">
        <v>1</v>
      </c>
      <c r="AE22" s="1127">
        <v>1.99100067694023</v>
      </c>
      <c r="AF22" s="1128">
        <v>3</v>
      </c>
      <c r="AG22" s="1125">
        <v>22.746227917203729</v>
      </c>
      <c r="AH22" s="1124"/>
      <c r="AI22" s="1125">
        <v>0</v>
      </c>
      <c r="AJ22" s="1124">
        <v>3</v>
      </c>
      <c r="AK22" s="1127">
        <v>11.134617525887986</v>
      </c>
      <c r="AL22" s="1128">
        <v>5</v>
      </c>
      <c r="AM22" s="1125">
        <v>25.712228735986837</v>
      </c>
      <c r="AN22" s="1124"/>
      <c r="AO22" s="1125">
        <v>0</v>
      </c>
      <c r="AP22" s="1124">
        <v>5</v>
      </c>
      <c r="AQ22" s="1127">
        <v>12.61097659402744</v>
      </c>
      <c r="AR22" s="1128"/>
      <c r="AS22" s="1125">
        <v>0</v>
      </c>
      <c r="AT22" s="1124">
        <v>2</v>
      </c>
      <c r="AU22" s="1125">
        <v>23.532180256500766</v>
      </c>
      <c r="AV22" s="1124">
        <v>2</v>
      </c>
      <c r="AW22" s="1127">
        <v>11.921793037672865</v>
      </c>
      <c r="AX22" s="1128"/>
      <c r="AY22" s="1125">
        <v>0</v>
      </c>
      <c r="AZ22" s="1124">
        <v>1</v>
      </c>
      <c r="BA22" s="1125">
        <v>16.580998176090201</v>
      </c>
      <c r="BB22" s="1124">
        <v>1</v>
      </c>
      <c r="BC22" s="1127">
        <v>8.2658290626549835</v>
      </c>
      <c r="BD22" s="1128">
        <v>2</v>
      </c>
      <c r="BE22" s="1125">
        <v>28.74389192296637</v>
      </c>
      <c r="BF22" s="1124"/>
      <c r="BG22" s="1125">
        <v>0</v>
      </c>
      <c r="BH22" s="1124">
        <v>2</v>
      </c>
      <c r="BI22" s="1127">
        <v>14.390559792775939</v>
      </c>
      <c r="BJ22" s="1128">
        <v>2</v>
      </c>
      <c r="BK22" s="1125">
        <v>26.130128037627383</v>
      </c>
      <c r="BL22" s="1124"/>
      <c r="BM22" s="1125">
        <v>0</v>
      </c>
      <c r="BN22" s="1124">
        <v>2</v>
      </c>
      <c r="BO22" s="1127">
        <v>13.092432573972244</v>
      </c>
      <c r="BP22" s="1129">
        <v>1</v>
      </c>
      <c r="BQ22" s="1129">
        <v>11.063170704723975</v>
      </c>
      <c r="BR22" s="1126"/>
      <c r="BS22" s="1130">
        <v>0</v>
      </c>
      <c r="BT22" s="1129">
        <v>1</v>
      </c>
      <c r="BU22" s="1131">
        <v>5.4611981868822026</v>
      </c>
    </row>
    <row r="23" spans="1:73" s="532" customFormat="1" ht="20.100000000000001" customHeight="1">
      <c r="A23" s="1135" t="s">
        <v>427</v>
      </c>
      <c r="B23" s="1124">
        <v>7</v>
      </c>
      <c r="C23" s="1125">
        <v>3.3426130638868856</v>
      </c>
      <c r="D23" s="1124">
        <v>3</v>
      </c>
      <c r="E23" s="1125">
        <v>1.4530096673576536</v>
      </c>
      <c r="F23" s="1126">
        <v>10</v>
      </c>
      <c r="G23" s="1127">
        <v>2.4045108623778209</v>
      </c>
      <c r="H23" s="1128">
        <v>1</v>
      </c>
      <c r="I23" s="1125">
        <v>1.3840447323257488</v>
      </c>
      <c r="J23" s="1124">
        <v>2</v>
      </c>
      <c r="K23" s="1125">
        <v>3.0419638918886034</v>
      </c>
      <c r="L23" s="1124">
        <v>3</v>
      </c>
      <c r="M23" s="1127">
        <v>2.1739287965854825</v>
      </c>
      <c r="N23" s="1128">
        <v>2</v>
      </c>
      <c r="O23" s="1125">
        <v>10.570824524312895</v>
      </c>
      <c r="P23" s="1124"/>
      <c r="Q23" s="1125">
        <v>0</v>
      </c>
      <c r="R23" s="1124">
        <v>2</v>
      </c>
      <c r="S23" s="1127">
        <v>5.1993968699630839</v>
      </c>
      <c r="T23" s="1128">
        <v>1</v>
      </c>
      <c r="U23" s="1125">
        <v>4.3692926115261939</v>
      </c>
      <c r="V23" s="1124"/>
      <c r="W23" s="1125">
        <v>0</v>
      </c>
      <c r="X23" s="1124">
        <v>1</v>
      </c>
      <c r="Y23" s="1127">
        <v>2.1624426952685751</v>
      </c>
      <c r="Z23" s="1128"/>
      <c r="AA23" s="1125">
        <v>0</v>
      </c>
      <c r="AB23" s="1124"/>
      <c r="AC23" s="1125">
        <v>0</v>
      </c>
      <c r="AD23" s="1124"/>
      <c r="AE23" s="1127">
        <v>0</v>
      </c>
      <c r="AF23" s="1128">
        <v>2</v>
      </c>
      <c r="AG23" s="1125">
        <v>15.164151944802487</v>
      </c>
      <c r="AH23" s="1124">
        <v>1</v>
      </c>
      <c r="AI23" s="1125">
        <v>7.2706121855460228</v>
      </c>
      <c r="AJ23" s="1124">
        <v>3</v>
      </c>
      <c r="AK23" s="1127">
        <v>11.134617525887986</v>
      </c>
      <c r="AL23" s="1128"/>
      <c r="AM23" s="1125">
        <v>0</v>
      </c>
      <c r="AN23" s="1124"/>
      <c r="AO23" s="1125">
        <v>0</v>
      </c>
      <c r="AP23" s="1124"/>
      <c r="AQ23" s="1127">
        <v>0</v>
      </c>
      <c r="AR23" s="1128"/>
      <c r="AS23" s="1125">
        <v>0</v>
      </c>
      <c r="AT23" s="1124"/>
      <c r="AU23" s="1125">
        <v>0</v>
      </c>
      <c r="AV23" s="1124"/>
      <c r="AW23" s="1127">
        <v>0</v>
      </c>
      <c r="AX23" s="1128"/>
      <c r="AY23" s="1125">
        <v>0</v>
      </c>
      <c r="AZ23" s="1124"/>
      <c r="BA23" s="1125">
        <v>0</v>
      </c>
      <c r="BB23" s="1124"/>
      <c r="BC23" s="1127">
        <v>0</v>
      </c>
      <c r="BD23" s="1128"/>
      <c r="BE23" s="1125">
        <v>0</v>
      </c>
      <c r="BF23" s="1124"/>
      <c r="BG23" s="1125">
        <v>0</v>
      </c>
      <c r="BH23" s="1124"/>
      <c r="BI23" s="1127">
        <v>0</v>
      </c>
      <c r="BJ23" s="1128">
        <v>1</v>
      </c>
      <c r="BK23" s="1125">
        <v>13.065064018813692</v>
      </c>
      <c r="BL23" s="1124"/>
      <c r="BM23" s="1125">
        <v>0</v>
      </c>
      <c r="BN23" s="1124">
        <v>1</v>
      </c>
      <c r="BO23" s="1127">
        <v>6.5462162869861222</v>
      </c>
      <c r="BP23" s="1129"/>
      <c r="BQ23" s="1129">
        <v>0</v>
      </c>
      <c r="BR23" s="1126"/>
      <c r="BS23" s="1130">
        <v>0</v>
      </c>
      <c r="BT23" s="1129"/>
      <c r="BU23" s="1131">
        <v>0</v>
      </c>
    </row>
    <row r="24" spans="1:73" s="532" customFormat="1" ht="20.100000000000001" customHeight="1">
      <c r="A24" s="1123" t="s">
        <v>428</v>
      </c>
      <c r="B24" s="1124">
        <v>73</v>
      </c>
      <c r="C24" s="1125">
        <v>34.858679094820381</v>
      </c>
      <c r="D24" s="1124">
        <v>49</v>
      </c>
      <c r="E24" s="1125">
        <v>23.732491233508341</v>
      </c>
      <c r="F24" s="1126">
        <v>122</v>
      </c>
      <c r="G24" s="1127">
        <v>29.335032521009417</v>
      </c>
      <c r="H24" s="1128">
        <v>21</v>
      </c>
      <c r="I24" s="1125">
        <v>29.064939378840723</v>
      </c>
      <c r="J24" s="1124">
        <v>13</v>
      </c>
      <c r="K24" s="1125">
        <v>19.772765297275921</v>
      </c>
      <c r="L24" s="1124">
        <v>34</v>
      </c>
      <c r="M24" s="1127">
        <v>24.637859694635466</v>
      </c>
      <c r="N24" s="1128">
        <v>9</v>
      </c>
      <c r="O24" s="1125">
        <v>47.568710359408037</v>
      </c>
      <c r="P24" s="1124">
        <v>3</v>
      </c>
      <c r="Q24" s="1125">
        <v>15.348408881612606</v>
      </c>
      <c r="R24" s="1124">
        <v>12</v>
      </c>
      <c r="S24" s="1127">
        <v>31.196381219778505</v>
      </c>
      <c r="T24" s="1128">
        <v>4</v>
      </c>
      <c r="U24" s="1125">
        <v>17.477170446104775</v>
      </c>
      <c r="V24" s="1124">
        <v>5</v>
      </c>
      <c r="W24" s="1125">
        <v>21.406858757545915</v>
      </c>
      <c r="X24" s="1124">
        <v>9</v>
      </c>
      <c r="Y24" s="1127">
        <v>19.461984257417178</v>
      </c>
      <c r="Z24" s="1128">
        <v>14</v>
      </c>
      <c r="AA24" s="1125">
        <v>56.615981882885805</v>
      </c>
      <c r="AB24" s="1124">
        <v>7</v>
      </c>
      <c r="AC24" s="1125">
        <v>27.453133579104243</v>
      </c>
      <c r="AD24" s="1124">
        <v>21</v>
      </c>
      <c r="AE24" s="1127">
        <v>41.811014215744834</v>
      </c>
      <c r="AF24" s="1128">
        <v>6</v>
      </c>
      <c r="AG24" s="1125">
        <v>45.492455834407458</v>
      </c>
      <c r="AH24" s="1124">
        <v>5</v>
      </c>
      <c r="AI24" s="1125">
        <v>36.35306092773012</v>
      </c>
      <c r="AJ24" s="1124">
        <v>11</v>
      </c>
      <c r="AK24" s="1127">
        <v>40.826930928255948</v>
      </c>
      <c r="AL24" s="1128">
        <v>6</v>
      </c>
      <c r="AM24" s="1125">
        <v>30.854674483184201</v>
      </c>
      <c r="AN24" s="1124">
        <v>9</v>
      </c>
      <c r="AO24" s="1125">
        <v>44.550044550044547</v>
      </c>
      <c r="AP24" s="1124">
        <v>15</v>
      </c>
      <c r="AQ24" s="1127">
        <v>37.832929782082324</v>
      </c>
      <c r="AR24" s="1128">
        <v>2</v>
      </c>
      <c r="AS24" s="1125">
        <v>24.163344206838229</v>
      </c>
      <c r="AT24" s="1124">
        <v>4</v>
      </c>
      <c r="AU24" s="1125">
        <v>47.064360513001532</v>
      </c>
      <c r="AV24" s="1124">
        <v>6</v>
      </c>
      <c r="AW24" s="1127">
        <v>35.765379113018597</v>
      </c>
      <c r="AX24" s="1128">
        <v>3</v>
      </c>
      <c r="AY24" s="1125">
        <v>49.447832536673815</v>
      </c>
      <c r="AZ24" s="1124">
        <v>1</v>
      </c>
      <c r="BA24" s="1125">
        <v>16.580998176090201</v>
      </c>
      <c r="BB24" s="1124">
        <v>4</v>
      </c>
      <c r="BC24" s="1127">
        <v>33.063316250619934</v>
      </c>
      <c r="BD24" s="1128"/>
      <c r="BE24" s="1125">
        <v>0</v>
      </c>
      <c r="BF24" s="1124"/>
      <c r="BG24" s="1125">
        <v>0</v>
      </c>
      <c r="BH24" s="1124"/>
      <c r="BI24" s="1127">
        <v>0</v>
      </c>
      <c r="BJ24" s="1128">
        <v>3</v>
      </c>
      <c r="BK24" s="1125">
        <v>39.195192056441073</v>
      </c>
      <c r="BL24" s="1124">
        <v>1</v>
      </c>
      <c r="BM24" s="1125">
        <v>13.119916032537391</v>
      </c>
      <c r="BN24" s="1124">
        <v>4</v>
      </c>
      <c r="BO24" s="1127">
        <v>26.184865147944489</v>
      </c>
      <c r="BP24" s="1129">
        <v>5</v>
      </c>
      <c r="BQ24" s="1129">
        <v>55.315853523619865</v>
      </c>
      <c r="BR24" s="1126">
        <v>1</v>
      </c>
      <c r="BS24" s="1130">
        <v>10.785159620362382</v>
      </c>
      <c r="BT24" s="1129">
        <v>6</v>
      </c>
      <c r="BU24" s="1131">
        <v>32.767189121293207</v>
      </c>
    </row>
    <row r="25" spans="1:73" s="366" customFormat="1" ht="20.100000000000001" customHeight="1">
      <c r="A25" s="1136" t="s">
        <v>258</v>
      </c>
      <c r="B25" s="1115">
        <v>236</v>
      </c>
      <c r="C25" s="1116">
        <v>112.69381186818643</v>
      </c>
      <c r="D25" s="1115">
        <v>79</v>
      </c>
      <c r="E25" s="1116">
        <v>38.262587907084878</v>
      </c>
      <c r="F25" s="1117">
        <v>315</v>
      </c>
      <c r="G25" s="1118">
        <v>75.742092164901365</v>
      </c>
      <c r="H25" s="1119">
        <v>92</v>
      </c>
      <c r="I25" s="1116">
        <v>127.33211537396889</v>
      </c>
      <c r="J25" s="1115">
        <v>21</v>
      </c>
      <c r="K25" s="1116">
        <v>31.940620864830333</v>
      </c>
      <c r="L25" s="1115">
        <v>113</v>
      </c>
      <c r="M25" s="1118">
        <v>81.884651338053175</v>
      </c>
      <c r="N25" s="1119">
        <v>19</v>
      </c>
      <c r="O25" s="1116">
        <v>100.42283298097252</v>
      </c>
      <c r="P25" s="1115">
        <v>10</v>
      </c>
      <c r="Q25" s="1116">
        <v>51.161362938708692</v>
      </c>
      <c r="R25" s="1115">
        <v>29</v>
      </c>
      <c r="S25" s="1118">
        <v>75.391254614464728</v>
      </c>
      <c r="T25" s="1119">
        <v>31</v>
      </c>
      <c r="U25" s="1116">
        <v>135.44807095731201</v>
      </c>
      <c r="V25" s="1115">
        <v>13</v>
      </c>
      <c r="W25" s="1116">
        <v>55.657832769619382</v>
      </c>
      <c r="X25" s="1115">
        <v>44</v>
      </c>
      <c r="Y25" s="1118">
        <v>95.147478591817318</v>
      </c>
      <c r="Z25" s="1119">
        <v>32</v>
      </c>
      <c r="AA25" s="1116">
        <v>129.40795858945327</v>
      </c>
      <c r="AB25" s="1115">
        <v>13</v>
      </c>
      <c r="AC25" s="1116">
        <v>50.984390932622169</v>
      </c>
      <c r="AD25" s="1115">
        <v>45</v>
      </c>
      <c r="AE25" s="1118">
        <v>89.595030462310362</v>
      </c>
      <c r="AF25" s="1119">
        <v>15</v>
      </c>
      <c r="AG25" s="1116">
        <v>113.73113958601864</v>
      </c>
      <c r="AH25" s="1115">
        <v>2</v>
      </c>
      <c r="AI25" s="1116">
        <v>14.541224371092046</v>
      </c>
      <c r="AJ25" s="1115">
        <v>17</v>
      </c>
      <c r="AK25" s="1118">
        <v>63.09616598003192</v>
      </c>
      <c r="AL25" s="1119">
        <v>18</v>
      </c>
      <c r="AM25" s="1116">
        <v>92.564023449552607</v>
      </c>
      <c r="AN25" s="1115">
        <v>8</v>
      </c>
      <c r="AO25" s="1116">
        <v>39.600039600039601</v>
      </c>
      <c r="AP25" s="1115">
        <v>26</v>
      </c>
      <c r="AQ25" s="1118">
        <v>65.577078288942701</v>
      </c>
      <c r="AR25" s="1119">
        <v>5</v>
      </c>
      <c r="AS25" s="1116">
        <v>60.408360517095559</v>
      </c>
      <c r="AT25" s="1115">
        <v>2</v>
      </c>
      <c r="AU25" s="1116">
        <v>23.532180256500766</v>
      </c>
      <c r="AV25" s="1115">
        <v>7</v>
      </c>
      <c r="AW25" s="1118">
        <v>41.726275631855032</v>
      </c>
      <c r="AX25" s="1119">
        <v>6</v>
      </c>
      <c r="AY25" s="1116">
        <v>98.895665073347629</v>
      </c>
      <c r="AZ25" s="1115">
        <v>2</v>
      </c>
      <c r="BA25" s="1116">
        <v>33.161996352180402</v>
      </c>
      <c r="BB25" s="1115">
        <v>8</v>
      </c>
      <c r="BC25" s="1118">
        <v>66.126632501239868</v>
      </c>
      <c r="BD25" s="1119">
        <v>6</v>
      </c>
      <c r="BE25" s="1116">
        <v>86.231675768899109</v>
      </c>
      <c r="BF25" s="1115">
        <v>1</v>
      </c>
      <c r="BG25" s="1116">
        <v>14.409221902017292</v>
      </c>
      <c r="BH25" s="1115">
        <v>7</v>
      </c>
      <c r="BI25" s="1118">
        <v>50.366959274715789</v>
      </c>
      <c r="BJ25" s="1119">
        <v>2</v>
      </c>
      <c r="BK25" s="1116">
        <v>26.130128037627383</v>
      </c>
      <c r="BL25" s="1115">
        <v>1</v>
      </c>
      <c r="BM25" s="1116">
        <v>13.119916032537391</v>
      </c>
      <c r="BN25" s="1115">
        <v>3</v>
      </c>
      <c r="BO25" s="1118">
        <v>19.638648860958366</v>
      </c>
      <c r="BP25" s="1120">
        <v>10</v>
      </c>
      <c r="BQ25" s="1120">
        <v>110.63170704723973</v>
      </c>
      <c r="BR25" s="1117">
        <v>6</v>
      </c>
      <c r="BS25" s="1121">
        <v>64.710957722174285</v>
      </c>
      <c r="BT25" s="1120">
        <v>16</v>
      </c>
      <c r="BU25" s="1122">
        <v>87.379170990115242</v>
      </c>
    </row>
    <row r="26" spans="1:73" s="532" customFormat="1" ht="20.100000000000001" customHeight="1">
      <c r="A26" s="1123" t="s">
        <v>429</v>
      </c>
      <c r="B26" s="1124">
        <v>14</v>
      </c>
      <c r="C26" s="1125">
        <v>6.6852261277737712</v>
      </c>
      <c r="D26" s="1124">
        <v>3</v>
      </c>
      <c r="E26" s="1125">
        <v>1.4530096673576536</v>
      </c>
      <c r="F26" s="1126">
        <v>17</v>
      </c>
      <c r="G26" s="1127">
        <v>4.0876684660422953</v>
      </c>
      <c r="H26" s="1128">
        <v>5</v>
      </c>
      <c r="I26" s="1125">
        <v>6.9202236616287438</v>
      </c>
      <c r="J26" s="1124"/>
      <c r="K26" s="1125">
        <v>0</v>
      </c>
      <c r="L26" s="1124">
        <v>5</v>
      </c>
      <c r="M26" s="1127">
        <v>3.6232146609758038</v>
      </c>
      <c r="N26" s="1128"/>
      <c r="O26" s="1125">
        <v>0</v>
      </c>
      <c r="P26" s="1124"/>
      <c r="Q26" s="1125">
        <v>0</v>
      </c>
      <c r="R26" s="1124"/>
      <c r="S26" s="1127">
        <v>0</v>
      </c>
      <c r="T26" s="1128"/>
      <c r="U26" s="1125">
        <v>0</v>
      </c>
      <c r="V26" s="1124"/>
      <c r="W26" s="1125">
        <v>0</v>
      </c>
      <c r="X26" s="1124"/>
      <c r="Y26" s="1127">
        <v>0</v>
      </c>
      <c r="Z26" s="1128">
        <v>7</v>
      </c>
      <c r="AA26" s="1125">
        <v>28.307990941442903</v>
      </c>
      <c r="AB26" s="1124">
        <v>2</v>
      </c>
      <c r="AC26" s="1125">
        <v>7.8437524511726409</v>
      </c>
      <c r="AD26" s="1124">
        <v>9</v>
      </c>
      <c r="AE26" s="1127">
        <v>17.91900609246207</v>
      </c>
      <c r="AF26" s="1128">
        <v>1</v>
      </c>
      <c r="AG26" s="1125">
        <v>7.5820759724012436</v>
      </c>
      <c r="AH26" s="1124"/>
      <c r="AI26" s="1125">
        <v>0</v>
      </c>
      <c r="AJ26" s="1124">
        <v>1</v>
      </c>
      <c r="AK26" s="1127">
        <v>3.7115391752959952</v>
      </c>
      <c r="AL26" s="1128"/>
      <c r="AM26" s="1125">
        <v>0</v>
      </c>
      <c r="AN26" s="1124"/>
      <c r="AO26" s="1125">
        <v>0</v>
      </c>
      <c r="AP26" s="1124"/>
      <c r="AQ26" s="1127">
        <v>0</v>
      </c>
      <c r="AR26" s="1128"/>
      <c r="AS26" s="1125">
        <v>0</v>
      </c>
      <c r="AT26" s="1124"/>
      <c r="AU26" s="1125">
        <v>0</v>
      </c>
      <c r="AV26" s="1124"/>
      <c r="AW26" s="1127">
        <v>0</v>
      </c>
      <c r="AX26" s="1128"/>
      <c r="AY26" s="1125">
        <v>0</v>
      </c>
      <c r="AZ26" s="1124"/>
      <c r="BA26" s="1125">
        <v>0</v>
      </c>
      <c r="BB26" s="1124"/>
      <c r="BC26" s="1127">
        <v>0</v>
      </c>
      <c r="BD26" s="1128"/>
      <c r="BE26" s="1125">
        <v>0</v>
      </c>
      <c r="BF26" s="1124"/>
      <c r="BG26" s="1125">
        <v>0</v>
      </c>
      <c r="BH26" s="1124"/>
      <c r="BI26" s="1127">
        <v>0</v>
      </c>
      <c r="BJ26" s="1128"/>
      <c r="BK26" s="1125">
        <v>0</v>
      </c>
      <c r="BL26" s="1124"/>
      <c r="BM26" s="1125">
        <v>0</v>
      </c>
      <c r="BN26" s="1124"/>
      <c r="BO26" s="1127">
        <v>0</v>
      </c>
      <c r="BP26" s="1129">
        <v>1</v>
      </c>
      <c r="BQ26" s="1129">
        <v>11.063170704723975</v>
      </c>
      <c r="BR26" s="1126">
        <v>1</v>
      </c>
      <c r="BS26" s="1130">
        <v>10.785159620362382</v>
      </c>
      <c r="BT26" s="1129">
        <v>2</v>
      </c>
      <c r="BU26" s="1131">
        <v>10.922396373764405</v>
      </c>
    </row>
    <row r="27" spans="1:73" s="532" customFormat="1" ht="20.100000000000001" customHeight="1">
      <c r="A27" s="1123" t="s">
        <v>430</v>
      </c>
      <c r="B27" s="1124">
        <v>75</v>
      </c>
      <c r="C27" s="1125">
        <v>35.813711398788065</v>
      </c>
      <c r="D27" s="1124">
        <v>18</v>
      </c>
      <c r="E27" s="1125">
        <v>8.7180580041459219</v>
      </c>
      <c r="F27" s="1126">
        <v>93</v>
      </c>
      <c r="G27" s="1127">
        <v>22.361951020113732</v>
      </c>
      <c r="H27" s="1128">
        <v>31</v>
      </c>
      <c r="I27" s="1125">
        <v>42.905386702098212</v>
      </c>
      <c r="J27" s="1124">
        <v>10</v>
      </c>
      <c r="K27" s="1125">
        <v>15.209819459443018</v>
      </c>
      <c r="L27" s="1124">
        <v>41</v>
      </c>
      <c r="M27" s="1127">
        <v>29.710360220001593</v>
      </c>
      <c r="N27" s="1128">
        <v>6</v>
      </c>
      <c r="O27" s="1125">
        <v>31.712473572938688</v>
      </c>
      <c r="P27" s="1124">
        <v>2</v>
      </c>
      <c r="Q27" s="1125">
        <v>10.232272587741738</v>
      </c>
      <c r="R27" s="1124">
        <v>8</v>
      </c>
      <c r="S27" s="1127">
        <v>20.797587479852336</v>
      </c>
      <c r="T27" s="1128">
        <v>12</v>
      </c>
      <c r="U27" s="1125">
        <v>52.43151133831433</v>
      </c>
      <c r="V27" s="1124">
        <v>2</v>
      </c>
      <c r="W27" s="1125">
        <v>8.5627435030183676</v>
      </c>
      <c r="X27" s="1124">
        <v>14</v>
      </c>
      <c r="Y27" s="1127">
        <v>30.274197733760055</v>
      </c>
      <c r="Z27" s="1128">
        <v>2</v>
      </c>
      <c r="AA27" s="1125">
        <v>8.0879974118408295</v>
      </c>
      <c r="AB27" s="1124">
        <v>2</v>
      </c>
      <c r="AC27" s="1125">
        <v>7.8437524511726409</v>
      </c>
      <c r="AD27" s="1124">
        <v>4</v>
      </c>
      <c r="AE27" s="1127">
        <v>7.9640027077609199</v>
      </c>
      <c r="AF27" s="1128">
        <v>10</v>
      </c>
      <c r="AG27" s="1125">
        <v>75.820759724012433</v>
      </c>
      <c r="AH27" s="1124"/>
      <c r="AI27" s="1125">
        <v>0</v>
      </c>
      <c r="AJ27" s="1124">
        <v>10</v>
      </c>
      <c r="AK27" s="1127">
        <v>37.115391752959951</v>
      </c>
      <c r="AL27" s="1128">
        <v>6</v>
      </c>
      <c r="AM27" s="1125">
        <v>30.854674483184201</v>
      </c>
      <c r="AN27" s="1124">
        <v>1</v>
      </c>
      <c r="AO27" s="1125">
        <v>4.9500049500049501</v>
      </c>
      <c r="AP27" s="1124">
        <v>7</v>
      </c>
      <c r="AQ27" s="1127">
        <v>17.655367231638419</v>
      </c>
      <c r="AR27" s="1128">
        <v>2</v>
      </c>
      <c r="AS27" s="1125">
        <v>24.163344206838229</v>
      </c>
      <c r="AT27" s="1124"/>
      <c r="AU27" s="1125">
        <v>0</v>
      </c>
      <c r="AV27" s="1124">
        <v>2</v>
      </c>
      <c r="AW27" s="1127">
        <v>11.921793037672865</v>
      </c>
      <c r="AX27" s="1128">
        <v>1</v>
      </c>
      <c r="AY27" s="1125">
        <v>16.482610845557936</v>
      </c>
      <c r="AZ27" s="1124"/>
      <c r="BA27" s="1125">
        <v>0</v>
      </c>
      <c r="BB27" s="1124">
        <v>1</v>
      </c>
      <c r="BC27" s="1127">
        <v>8.2658290626549835</v>
      </c>
      <c r="BD27" s="1128">
        <v>2</v>
      </c>
      <c r="BE27" s="1125">
        <v>28.74389192296637</v>
      </c>
      <c r="BF27" s="1124"/>
      <c r="BG27" s="1125">
        <v>0</v>
      </c>
      <c r="BH27" s="1124">
        <v>2</v>
      </c>
      <c r="BI27" s="1127">
        <v>14.390559792775939</v>
      </c>
      <c r="BJ27" s="1128"/>
      <c r="BK27" s="1125">
        <v>0</v>
      </c>
      <c r="BL27" s="1124"/>
      <c r="BM27" s="1125">
        <v>0</v>
      </c>
      <c r="BN27" s="1124"/>
      <c r="BO27" s="1127">
        <v>0</v>
      </c>
      <c r="BP27" s="1129">
        <v>3</v>
      </c>
      <c r="BQ27" s="1129">
        <v>33.189512114171926</v>
      </c>
      <c r="BR27" s="1126">
        <v>1</v>
      </c>
      <c r="BS27" s="1130">
        <v>10.785159620362382</v>
      </c>
      <c r="BT27" s="1129">
        <v>4</v>
      </c>
      <c r="BU27" s="1131">
        <v>21.84479274752881</v>
      </c>
    </row>
    <row r="28" spans="1:73" s="532" customFormat="1" ht="20.100000000000001" customHeight="1">
      <c r="A28" s="1123" t="s">
        <v>431</v>
      </c>
      <c r="B28" s="1124">
        <v>27</v>
      </c>
      <c r="C28" s="1125">
        <v>12.892936103563702</v>
      </c>
      <c r="D28" s="1124">
        <v>14</v>
      </c>
      <c r="E28" s="1125">
        <v>6.7807117810023829</v>
      </c>
      <c r="F28" s="1126">
        <v>41</v>
      </c>
      <c r="G28" s="1127">
        <v>9.858494535749065</v>
      </c>
      <c r="H28" s="1128">
        <v>12</v>
      </c>
      <c r="I28" s="1125">
        <v>16.608536787908985</v>
      </c>
      <c r="J28" s="1124">
        <v>3</v>
      </c>
      <c r="K28" s="1125">
        <v>4.5629458378329044</v>
      </c>
      <c r="L28" s="1124">
        <v>15</v>
      </c>
      <c r="M28" s="1127">
        <v>10.869643982927412</v>
      </c>
      <c r="N28" s="1128">
        <v>1</v>
      </c>
      <c r="O28" s="1125">
        <v>5.2854122621564477</v>
      </c>
      <c r="P28" s="1124">
        <v>4</v>
      </c>
      <c r="Q28" s="1125">
        <v>20.464545175483476</v>
      </c>
      <c r="R28" s="1124">
        <v>5</v>
      </c>
      <c r="S28" s="1127">
        <v>12.99849217490771</v>
      </c>
      <c r="T28" s="1128">
        <v>2</v>
      </c>
      <c r="U28" s="1125">
        <v>8.7385852230523877</v>
      </c>
      <c r="V28" s="1124">
        <v>2</v>
      </c>
      <c r="W28" s="1125">
        <v>8.5627435030183676</v>
      </c>
      <c r="X28" s="1124">
        <v>4</v>
      </c>
      <c r="Y28" s="1127">
        <v>8.6497707810743005</v>
      </c>
      <c r="Z28" s="1128">
        <v>7</v>
      </c>
      <c r="AA28" s="1125">
        <v>28.307990941442903</v>
      </c>
      <c r="AB28" s="1124">
        <v>2</v>
      </c>
      <c r="AC28" s="1125">
        <v>7.8437524511726409</v>
      </c>
      <c r="AD28" s="1124">
        <v>9</v>
      </c>
      <c r="AE28" s="1127">
        <v>17.91900609246207</v>
      </c>
      <c r="AF28" s="1128">
        <v>1</v>
      </c>
      <c r="AG28" s="1125">
        <v>7.5820759724012436</v>
      </c>
      <c r="AH28" s="1124"/>
      <c r="AI28" s="1125">
        <v>0</v>
      </c>
      <c r="AJ28" s="1124">
        <v>1</v>
      </c>
      <c r="AK28" s="1127">
        <v>3.7115391752959952</v>
      </c>
      <c r="AL28" s="1128">
        <v>3</v>
      </c>
      <c r="AM28" s="1125">
        <v>15.427337241592101</v>
      </c>
      <c r="AN28" s="1124"/>
      <c r="AO28" s="1125">
        <v>0</v>
      </c>
      <c r="AP28" s="1124">
        <v>3</v>
      </c>
      <c r="AQ28" s="1127">
        <v>7.566585956416465</v>
      </c>
      <c r="AR28" s="1128"/>
      <c r="AS28" s="1125">
        <v>0</v>
      </c>
      <c r="AT28" s="1124"/>
      <c r="AU28" s="1125">
        <v>0</v>
      </c>
      <c r="AV28" s="1124"/>
      <c r="AW28" s="1127">
        <v>0</v>
      </c>
      <c r="AX28" s="1128"/>
      <c r="AY28" s="1125">
        <v>0</v>
      </c>
      <c r="AZ28" s="1124"/>
      <c r="BA28" s="1125">
        <v>0</v>
      </c>
      <c r="BB28" s="1124"/>
      <c r="BC28" s="1127">
        <v>0</v>
      </c>
      <c r="BD28" s="1128"/>
      <c r="BE28" s="1125">
        <v>0</v>
      </c>
      <c r="BF28" s="1124">
        <v>1</v>
      </c>
      <c r="BG28" s="1125">
        <v>14.409221902017292</v>
      </c>
      <c r="BH28" s="1124">
        <v>1</v>
      </c>
      <c r="BI28" s="1127">
        <v>7.1952798963879694</v>
      </c>
      <c r="BJ28" s="1128">
        <v>1</v>
      </c>
      <c r="BK28" s="1125">
        <v>13.065064018813692</v>
      </c>
      <c r="BL28" s="1124">
        <v>1</v>
      </c>
      <c r="BM28" s="1125">
        <v>13.119916032537391</v>
      </c>
      <c r="BN28" s="1124">
        <v>2</v>
      </c>
      <c r="BO28" s="1127">
        <v>13.092432573972244</v>
      </c>
      <c r="BP28" s="1129"/>
      <c r="BQ28" s="1129">
        <v>0</v>
      </c>
      <c r="BR28" s="1126">
        <v>1</v>
      </c>
      <c r="BS28" s="1130">
        <v>10.785159620362382</v>
      </c>
      <c r="BT28" s="1129">
        <v>1</v>
      </c>
      <c r="BU28" s="1131">
        <v>5.4611981868822026</v>
      </c>
    </row>
    <row r="29" spans="1:73" s="532" customFormat="1" ht="20.100000000000001" customHeight="1">
      <c r="A29" s="1126" t="s">
        <v>432</v>
      </c>
      <c r="B29" s="1124">
        <v>116</v>
      </c>
      <c r="C29" s="1125">
        <v>55.391873630125538</v>
      </c>
      <c r="D29" s="1124">
        <v>41</v>
      </c>
      <c r="E29" s="1125">
        <v>19.857798787221267</v>
      </c>
      <c r="F29" s="1126">
        <v>157</v>
      </c>
      <c r="G29" s="1127">
        <v>37.750820539331791</v>
      </c>
      <c r="H29" s="1128">
        <v>41</v>
      </c>
      <c r="I29" s="1125">
        <v>56.745834025355698</v>
      </c>
      <c r="J29" s="1124">
        <v>7</v>
      </c>
      <c r="K29" s="1125">
        <v>10.646873621610112</v>
      </c>
      <c r="L29" s="1124">
        <v>48</v>
      </c>
      <c r="M29" s="1127">
        <v>34.782860745367721</v>
      </c>
      <c r="N29" s="1128">
        <v>12</v>
      </c>
      <c r="O29" s="1125">
        <v>63.424947145877375</v>
      </c>
      <c r="P29" s="1124">
        <v>4</v>
      </c>
      <c r="Q29" s="1125">
        <v>20.464545175483476</v>
      </c>
      <c r="R29" s="1124">
        <v>16</v>
      </c>
      <c r="S29" s="1127">
        <v>41.595174959704671</v>
      </c>
      <c r="T29" s="1128">
        <v>17</v>
      </c>
      <c r="U29" s="1125">
        <v>74.277974395945307</v>
      </c>
      <c r="V29" s="1124">
        <v>7</v>
      </c>
      <c r="W29" s="1125">
        <v>29.969602260564283</v>
      </c>
      <c r="X29" s="1124">
        <v>24</v>
      </c>
      <c r="Y29" s="1127">
        <v>51.898624686445807</v>
      </c>
      <c r="Z29" s="1128">
        <v>16</v>
      </c>
      <c r="AA29" s="1125">
        <v>64.703979294726636</v>
      </c>
      <c r="AB29" s="1124">
        <v>7</v>
      </c>
      <c r="AC29" s="1125">
        <v>27.453133579104243</v>
      </c>
      <c r="AD29" s="1124">
        <v>23</v>
      </c>
      <c r="AE29" s="1127">
        <v>45.79301556962529</v>
      </c>
      <c r="AF29" s="1128">
        <v>3</v>
      </c>
      <c r="AG29" s="1125">
        <v>22.746227917203729</v>
      </c>
      <c r="AH29" s="1124">
        <v>2</v>
      </c>
      <c r="AI29" s="1125">
        <v>14.541224371092046</v>
      </c>
      <c r="AJ29" s="1124">
        <v>5</v>
      </c>
      <c r="AK29" s="1127">
        <v>18.557695876479976</v>
      </c>
      <c r="AL29" s="1128">
        <v>9</v>
      </c>
      <c r="AM29" s="1125">
        <v>46.282011724776304</v>
      </c>
      <c r="AN29" s="1124">
        <v>7</v>
      </c>
      <c r="AO29" s="1125">
        <v>34.650034650034648</v>
      </c>
      <c r="AP29" s="1124">
        <v>16</v>
      </c>
      <c r="AQ29" s="1127">
        <v>40.355125100887811</v>
      </c>
      <c r="AR29" s="1128">
        <v>3</v>
      </c>
      <c r="AS29" s="1125">
        <v>36.245016310257341</v>
      </c>
      <c r="AT29" s="1124">
        <v>2</v>
      </c>
      <c r="AU29" s="1125">
        <v>23.532180256500766</v>
      </c>
      <c r="AV29" s="1124">
        <v>5</v>
      </c>
      <c r="AW29" s="1127">
        <v>29.804482594182161</v>
      </c>
      <c r="AX29" s="1128">
        <v>4</v>
      </c>
      <c r="AY29" s="1125">
        <v>65.930443382231743</v>
      </c>
      <c r="AZ29" s="1124">
        <v>2</v>
      </c>
      <c r="BA29" s="1125">
        <v>33.161996352180402</v>
      </c>
      <c r="BB29" s="1124">
        <v>6</v>
      </c>
      <c r="BC29" s="1127">
        <v>49.594974375929901</v>
      </c>
      <c r="BD29" s="1128">
        <v>4</v>
      </c>
      <c r="BE29" s="1125">
        <v>57.487783845932739</v>
      </c>
      <c r="BF29" s="1124"/>
      <c r="BG29" s="1125">
        <v>0</v>
      </c>
      <c r="BH29" s="1124">
        <v>4</v>
      </c>
      <c r="BI29" s="1127">
        <v>28.781119585551878</v>
      </c>
      <c r="BJ29" s="1128">
        <v>1</v>
      </c>
      <c r="BK29" s="1125">
        <v>13.065064018813692</v>
      </c>
      <c r="BL29" s="1124"/>
      <c r="BM29" s="1125">
        <v>0</v>
      </c>
      <c r="BN29" s="1124">
        <v>1</v>
      </c>
      <c r="BO29" s="1127">
        <v>6.5462162869861222</v>
      </c>
      <c r="BP29" s="1129">
        <v>6</v>
      </c>
      <c r="BQ29" s="1129">
        <v>66.379024228343852</v>
      </c>
      <c r="BR29" s="1126">
        <v>3</v>
      </c>
      <c r="BS29" s="1130">
        <v>32.355478861087143</v>
      </c>
      <c r="BT29" s="1129">
        <v>9</v>
      </c>
      <c r="BU29" s="1131">
        <v>49.150783681939814</v>
      </c>
    </row>
    <row r="30" spans="1:73" s="532" customFormat="1" ht="20.100000000000001" customHeight="1">
      <c r="A30" s="1137" t="s">
        <v>433</v>
      </c>
      <c r="B30" s="1124">
        <v>4</v>
      </c>
      <c r="C30" s="1125">
        <v>1.9100646079353636</v>
      </c>
      <c r="D30" s="1124">
        <v>3</v>
      </c>
      <c r="E30" s="1125">
        <v>1.4530096673576536</v>
      </c>
      <c r="F30" s="1126">
        <v>7</v>
      </c>
      <c r="G30" s="1127">
        <v>1.6831576036644746</v>
      </c>
      <c r="H30" s="1128">
        <v>3</v>
      </c>
      <c r="I30" s="1125">
        <v>4.1521341969772463</v>
      </c>
      <c r="J30" s="1124">
        <v>1</v>
      </c>
      <c r="K30" s="1125">
        <v>1.5209819459443017</v>
      </c>
      <c r="L30" s="1124">
        <v>4</v>
      </c>
      <c r="M30" s="1127">
        <v>2.8985717287806434</v>
      </c>
      <c r="N30" s="1128"/>
      <c r="O30" s="1125">
        <v>0</v>
      </c>
      <c r="P30" s="1124"/>
      <c r="Q30" s="1125">
        <v>0</v>
      </c>
      <c r="R30" s="1124"/>
      <c r="S30" s="1127">
        <v>0</v>
      </c>
      <c r="T30" s="1128"/>
      <c r="U30" s="1125">
        <v>0</v>
      </c>
      <c r="V30" s="1124">
        <v>2</v>
      </c>
      <c r="W30" s="1125">
        <v>8.5627435030183676</v>
      </c>
      <c r="X30" s="1124">
        <v>2</v>
      </c>
      <c r="Y30" s="1127">
        <v>4.3248853905371503</v>
      </c>
      <c r="Z30" s="1128"/>
      <c r="AA30" s="1125">
        <v>0</v>
      </c>
      <c r="AB30" s="1124"/>
      <c r="AC30" s="1125">
        <v>0</v>
      </c>
      <c r="AD30" s="1124"/>
      <c r="AE30" s="1127">
        <v>0</v>
      </c>
      <c r="AF30" s="1128"/>
      <c r="AG30" s="1125">
        <v>0</v>
      </c>
      <c r="AH30" s="1124"/>
      <c r="AI30" s="1125">
        <v>0</v>
      </c>
      <c r="AJ30" s="1124"/>
      <c r="AK30" s="1127">
        <v>0</v>
      </c>
      <c r="AL30" s="1128"/>
      <c r="AM30" s="1125">
        <v>0</v>
      </c>
      <c r="AN30" s="1124"/>
      <c r="AO30" s="1125">
        <v>0</v>
      </c>
      <c r="AP30" s="1124"/>
      <c r="AQ30" s="1127">
        <v>0</v>
      </c>
      <c r="AR30" s="1128"/>
      <c r="AS30" s="1125">
        <v>0</v>
      </c>
      <c r="AT30" s="1124"/>
      <c r="AU30" s="1125">
        <v>0</v>
      </c>
      <c r="AV30" s="1124"/>
      <c r="AW30" s="1127">
        <v>0</v>
      </c>
      <c r="AX30" s="1128">
        <v>1</v>
      </c>
      <c r="AY30" s="1125">
        <v>16.482610845557936</v>
      </c>
      <c r="AZ30" s="1124"/>
      <c r="BA30" s="1125">
        <v>0</v>
      </c>
      <c r="BB30" s="1124">
        <v>1</v>
      </c>
      <c r="BC30" s="1127">
        <v>8.2658290626549835</v>
      </c>
      <c r="BD30" s="1128"/>
      <c r="BE30" s="1125">
        <v>0</v>
      </c>
      <c r="BF30" s="1124"/>
      <c r="BG30" s="1125">
        <v>0</v>
      </c>
      <c r="BH30" s="1124"/>
      <c r="BI30" s="1127">
        <v>0</v>
      </c>
      <c r="BJ30" s="1128"/>
      <c r="BK30" s="1125">
        <v>0</v>
      </c>
      <c r="BL30" s="1124"/>
      <c r="BM30" s="1125">
        <v>0</v>
      </c>
      <c r="BN30" s="1124"/>
      <c r="BO30" s="1127">
        <v>0</v>
      </c>
      <c r="BP30" s="1129"/>
      <c r="BQ30" s="1129">
        <v>0</v>
      </c>
      <c r="BR30" s="1126"/>
      <c r="BS30" s="1130">
        <v>0</v>
      </c>
      <c r="BT30" s="1129"/>
      <c r="BU30" s="1131">
        <v>0</v>
      </c>
    </row>
    <row r="31" spans="1:73" s="532" customFormat="1" ht="20.100000000000001" customHeight="1">
      <c r="A31" s="1114" t="s">
        <v>550</v>
      </c>
      <c r="B31" s="1115">
        <v>287</v>
      </c>
      <c r="C31" s="1116">
        <v>137.04713561936234</v>
      </c>
      <c r="D31" s="1115">
        <v>99</v>
      </c>
      <c r="E31" s="1116">
        <v>47.949319022802563</v>
      </c>
      <c r="F31" s="1117">
        <v>386</v>
      </c>
      <c r="G31" s="1118">
        <v>92.814119287783882</v>
      </c>
      <c r="H31" s="1119">
        <v>80</v>
      </c>
      <c r="I31" s="1116">
        <v>110.7235785860599</v>
      </c>
      <c r="J31" s="1115">
        <v>20</v>
      </c>
      <c r="K31" s="1116">
        <v>30.419638918886037</v>
      </c>
      <c r="L31" s="1115">
        <v>100</v>
      </c>
      <c r="M31" s="1118">
        <v>72.46429321951608</v>
      </c>
      <c r="N31" s="1119">
        <v>28</v>
      </c>
      <c r="O31" s="1116">
        <v>147.99154334038056</v>
      </c>
      <c r="P31" s="1115">
        <v>10</v>
      </c>
      <c r="Q31" s="1116">
        <v>51.161362938708692</v>
      </c>
      <c r="R31" s="1115">
        <v>38</v>
      </c>
      <c r="S31" s="1118">
        <v>98.788540529298601</v>
      </c>
      <c r="T31" s="1119">
        <v>41</v>
      </c>
      <c r="U31" s="1116">
        <v>179.14099707257395</v>
      </c>
      <c r="V31" s="1115">
        <v>15</v>
      </c>
      <c r="W31" s="1116">
        <v>64.220576272637757</v>
      </c>
      <c r="X31" s="1115">
        <v>56</v>
      </c>
      <c r="Y31" s="1118">
        <v>121.09679093504022</v>
      </c>
      <c r="Z31" s="1119">
        <v>25</v>
      </c>
      <c r="AA31" s="1116">
        <v>101.09996764801035</v>
      </c>
      <c r="AB31" s="1115">
        <v>10</v>
      </c>
      <c r="AC31" s="1116">
        <v>39.218762255863204</v>
      </c>
      <c r="AD31" s="1115">
        <v>35</v>
      </c>
      <c r="AE31" s="1118">
        <v>69.685023692908061</v>
      </c>
      <c r="AF31" s="1119">
        <v>31</v>
      </c>
      <c r="AG31" s="1116">
        <v>235.04435514443855</v>
      </c>
      <c r="AH31" s="1115">
        <v>11</v>
      </c>
      <c r="AI31" s="1116">
        <v>79.976734041006253</v>
      </c>
      <c r="AJ31" s="1115">
        <v>42</v>
      </c>
      <c r="AK31" s="1118">
        <v>155.8846453624318</v>
      </c>
      <c r="AL31" s="1119">
        <v>39</v>
      </c>
      <c r="AM31" s="1116">
        <v>200.55538414069733</v>
      </c>
      <c r="AN31" s="1115">
        <v>14</v>
      </c>
      <c r="AO31" s="1116">
        <v>69.300069300069296</v>
      </c>
      <c r="AP31" s="1115">
        <v>53</v>
      </c>
      <c r="AQ31" s="1118">
        <v>133.67635189669087</v>
      </c>
      <c r="AR31" s="1119">
        <v>16</v>
      </c>
      <c r="AS31" s="1116">
        <v>193.30675365470583</v>
      </c>
      <c r="AT31" s="1115">
        <v>1</v>
      </c>
      <c r="AU31" s="1116">
        <v>11.766090128250383</v>
      </c>
      <c r="AV31" s="1115">
        <v>17</v>
      </c>
      <c r="AW31" s="1118">
        <v>101.33524082021935</v>
      </c>
      <c r="AX31" s="1119">
        <v>14</v>
      </c>
      <c r="AY31" s="1116">
        <v>230.75655183781109</v>
      </c>
      <c r="AZ31" s="1115">
        <v>6</v>
      </c>
      <c r="BA31" s="1116">
        <v>99.4859890565412</v>
      </c>
      <c r="BB31" s="1115">
        <v>20</v>
      </c>
      <c r="BC31" s="1118">
        <v>165.31658125309968</v>
      </c>
      <c r="BD31" s="1119">
        <v>4</v>
      </c>
      <c r="BE31" s="1116">
        <v>57.487783845932739</v>
      </c>
      <c r="BF31" s="1115">
        <v>5</v>
      </c>
      <c r="BG31" s="1116">
        <v>72.046109510086453</v>
      </c>
      <c r="BH31" s="1115">
        <v>9</v>
      </c>
      <c r="BI31" s="1118">
        <v>64.757519067491728</v>
      </c>
      <c r="BJ31" s="1119">
        <v>5</v>
      </c>
      <c r="BK31" s="1116">
        <v>65.325320094068459</v>
      </c>
      <c r="BL31" s="1115">
        <v>3</v>
      </c>
      <c r="BM31" s="1116">
        <v>39.359748097612176</v>
      </c>
      <c r="BN31" s="1115">
        <v>8</v>
      </c>
      <c r="BO31" s="1118">
        <v>52.369730295888978</v>
      </c>
      <c r="BP31" s="1120">
        <v>4</v>
      </c>
      <c r="BQ31" s="1120">
        <v>44.252682818895899</v>
      </c>
      <c r="BR31" s="1117">
        <v>4</v>
      </c>
      <c r="BS31" s="1121">
        <v>43.140638481449528</v>
      </c>
      <c r="BT31" s="1120">
        <v>8</v>
      </c>
      <c r="BU31" s="1122">
        <v>43.689585495057621</v>
      </c>
    </row>
    <row r="32" spans="1:73" s="532" customFormat="1" ht="20.100000000000001" customHeight="1">
      <c r="A32" s="1123" t="s">
        <v>234</v>
      </c>
      <c r="B32" s="1124">
        <v>1</v>
      </c>
      <c r="C32" s="1125">
        <v>0.4775161519838409</v>
      </c>
      <c r="D32" s="1124"/>
      <c r="E32" s="1125">
        <v>0</v>
      </c>
      <c r="F32" s="1126">
        <v>1</v>
      </c>
      <c r="G32" s="1127">
        <v>0.24045108623778211</v>
      </c>
      <c r="H32" s="1128"/>
      <c r="I32" s="1125">
        <v>0</v>
      </c>
      <c r="J32" s="1124"/>
      <c r="K32" s="1125">
        <v>0</v>
      </c>
      <c r="L32" s="1124"/>
      <c r="M32" s="1127">
        <v>0</v>
      </c>
      <c r="N32" s="1128"/>
      <c r="O32" s="1125">
        <v>0</v>
      </c>
      <c r="P32" s="1124"/>
      <c r="Q32" s="1125">
        <v>0</v>
      </c>
      <c r="R32" s="1124"/>
      <c r="S32" s="1127">
        <v>0</v>
      </c>
      <c r="T32" s="1128"/>
      <c r="U32" s="1125">
        <v>0</v>
      </c>
      <c r="V32" s="1124"/>
      <c r="W32" s="1125">
        <v>0</v>
      </c>
      <c r="X32" s="1124"/>
      <c r="Y32" s="1127">
        <v>0</v>
      </c>
      <c r="Z32" s="1128"/>
      <c r="AA32" s="1125">
        <v>0</v>
      </c>
      <c r="AB32" s="1124"/>
      <c r="AC32" s="1125">
        <v>0</v>
      </c>
      <c r="AD32" s="1124"/>
      <c r="AE32" s="1127">
        <v>0</v>
      </c>
      <c r="AF32" s="1128">
        <v>1</v>
      </c>
      <c r="AG32" s="1125">
        <v>7.5820759724012436</v>
      </c>
      <c r="AH32" s="1124"/>
      <c r="AI32" s="1125">
        <v>0</v>
      </c>
      <c r="AJ32" s="1124">
        <v>1</v>
      </c>
      <c r="AK32" s="1127">
        <v>3.7115391752959952</v>
      </c>
      <c r="AL32" s="1128"/>
      <c r="AM32" s="1125">
        <v>0</v>
      </c>
      <c r="AN32" s="1124"/>
      <c r="AO32" s="1125">
        <v>0</v>
      </c>
      <c r="AP32" s="1124"/>
      <c r="AQ32" s="1127">
        <v>0</v>
      </c>
      <c r="AR32" s="1128"/>
      <c r="AS32" s="1125">
        <v>0</v>
      </c>
      <c r="AT32" s="1124"/>
      <c r="AU32" s="1125">
        <v>0</v>
      </c>
      <c r="AV32" s="1124"/>
      <c r="AW32" s="1127">
        <v>0</v>
      </c>
      <c r="AX32" s="1128"/>
      <c r="AY32" s="1125">
        <v>0</v>
      </c>
      <c r="AZ32" s="1124"/>
      <c r="BA32" s="1125">
        <v>0</v>
      </c>
      <c r="BB32" s="1124"/>
      <c r="BC32" s="1127">
        <v>0</v>
      </c>
      <c r="BD32" s="1128"/>
      <c r="BE32" s="1125">
        <v>0</v>
      </c>
      <c r="BF32" s="1124"/>
      <c r="BG32" s="1125">
        <v>0</v>
      </c>
      <c r="BH32" s="1124"/>
      <c r="BI32" s="1127">
        <v>0</v>
      </c>
      <c r="BJ32" s="1128"/>
      <c r="BK32" s="1125">
        <v>0</v>
      </c>
      <c r="BL32" s="1124"/>
      <c r="BM32" s="1125">
        <v>0</v>
      </c>
      <c r="BN32" s="1124"/>
      <c r="BO32" s="1127">
        <v>0</v>
      </c>
      <c r="BP32" s="1129"/>
      <c r="BQ32" s="1129">
        <v>0</v>
      </c>
      <c r="BR32" s="1126"/>
      <c r="BS32" s="1130">
        <v>0</v>
      </c>
      <c r="BT32" s="1129"/>
      <c r="BU32" s="1131">
        <v>0</v>
      </c>
    </row>
    <row r="33" spans="1:73" s="532" customFormat="1" ht="20.100000000000001" customHeight="1">
      <c r="A33" s="1138" t="s">
        <v>259</v>
      </c>
      <c r="B33" s="1124">
        <v>261</v>
      </c>
      <c r="C33" s="1125">
        <v>124.63171566778246</v>
      </c>
      <c r="D33" s="1124">
        <v>93</v>
      </c>
      <c r="E33" s="1125">
        <v>45.043299688087259</v>
      </c>
      <c r="F33" s="1126">
        <v>354</v>
      </c>
      <c r="G33" s="1127">
        <v>85.119684528174858</v>
      </c>
      <c r="H33" s="1128">
        <v>68</v>
      </c>
      <c r="I33" s="1125">
        <v>94.115041798150912</v>
      </c>
      <c r="J33" s="1124">
        <v>18</v>
      </c>
      <c r="K33" s="1125">
        <v>27.37767502699743</v>
      </c>
      <c r="L33" s="1124">
        <v>86</v>
      </c>
      <c r="M33" s="1127">
        <v>62.319292168783832</v>
      </c>
      <c r="N33" s="1128">
        <v>27</v>
      </c>
      <c r="O33" s="1125">
        <v>142.7061310782241</v>
      </c>
      <c r="P33" s="1124">
        <v>10</v>
      </c>
      <c r="Q33" s="1125">
        <v>51.161362938708692</v>
      </c>
      <c r="R33" s="1124">
        <v>37</v>
      </c>
      <c r="S33" s="1127">
        <v>96.188842094317053</v>
      </c>
      <c r="T33" s="1128">
        <v>40</v>
      </c>
      <c r="U33" s="1125">
        <v>174.77170446104776</v>
      </c>
      <c r="V33" s="1124">
        <v>15</v>
      </c>
      <c r="W33" s="1125">
        <v>64.220576272637757</v>
      </c>
      <c r="X33" s="1124">
        <v>55</v>
      </c>
      <c r="Y33" s="1127">
        <v>118.93434823977164</v>
      </c>
      <c r="Z33" s="1128">
        <v>23</v>
      </c>
      <c r="AA33" s="1125">
        <v>93.011970236169532</v>
      </c>
      <c r="AB33" s="1124">
        <v>10</v>
      </c>
      <c r="AC33" s="1125">
        <v>39.218762255863204</v>
      </c>
      <c r="AD33" s="1124">
        <v>33</v>
      </c>
      <c r="AE33" s="1127">
        <v>65.703022339027598</v>
      </c>
      <c r="AF33" s="1128">
        <v>28</v>
      </c>
      <c r="AG33" s="1125">
        <v>212.29812722723483</v>
      </c>
      <c r="AH33" s="1124">
        <v>11</v>
      </c>
      <c r="AI33" s="1125">
        <v>79.976734041006253</v>
      </c>
      <c r="AJ33" s="1124">
        <v>39</v>
      </c>
      <c r="AK33" s="1127">
        <v>144.75002783654381</v>
      </c>
      <c r="AL33" s="1128">
        <v>37</v>
      </c>
      <c r="AM33" s="1125">
        <v>190.27049264630259</v>
      </c>
      <c r="AN33" s="1124">
        <v>12</v>
      </c>
      <c r="AO33" s="1125">
        <v>59.400059400059398</v>
      </c>
      <c r="AP33" s="1124">
        <v>49</v>
      </c>
      <c r="AQ33" s="1127">
        <v>123.58757062146894</v>
      </c>
      <c r="AR33" s="1128">
        <v>16</v>
      </c>
      <c r="AS33" s="1125">
        <v>193.30675365470583</v>
      </c>
      <c r="AT33" s="1124">
        <v>1</v>
      </c>
      <c r="AU33" s="1125">
        <v>11.766090128250383</v>
      </c>
      <c r="AV33" s="1124">
        <v>17</v>
      </c>
      <c r="AW33" s="1127">
        <v>101.33524082021935</v>
      </c>
      <c r="AX33" s="1128">
        <v>11</v>
      </c>
      <c r="AY33" s="1125">
        <v>181.3087193011373</v>
      </c>
      <c r="AZ33" s="1124">
        <v>5</v>
      </c>
      <c r="BA33" s="1125">
        <v>82.90499088045101</v>
      </c>
      <c r="BB33" s="1124">
        <v>16</v>
      </c>
      <c r="BC33" s="1127">
        <v>132.25326500247974</v>
      </c>
      <c r="BD33" s="1128">
        <v>3</v>
      </c>
      <c r="BE33" s="1125">
        <v>43.115837884449554</v>
      </c>
      <c r="BF33" s="1124">
        <v>5</v>
      </c>
      <c r="BG33" s="1125">
        <v>72.046109510086453</v>
      </c>
      <c r="BH33" s="1124">
        <v>8</v>
      </c>
      <c r="BI33" s="1127">
        <v>57.562239171103755</v>
      </c>
      <c r="BJ33" s="1128">
        <v>4</v>
      </c>
      <c r="BK33" s="1125">
        <v>52.260256075254766</v>
      </c>
      <c r="BL33" s="1124">
        <v>3</v>
      </c>
      <c r="BM33" s="1125">
        <v>39.359748097612176</v>
      </c>
      <c r="BN33" s="1124">
        <v>7</v>
      </c>
      <c r="BO33" s="1127">
        <v>45.823514008902855</v>
      </c>
      <c r="BP33" s="1129">
        <v>4</v>
      </c>
      <c r="BQ33" s="1129">
        <v>44.252682818895899</v>
      </c>
      <c r="BR33" s="1126">
        <v>3</v>
      </c>
      <c r="BS33" s="1130">
        <v>32.355478861087143</v>
      </c>
      <c r="BT33" s="1129">
        <v>7</v>
      </c>
      <c r="BU33" s="1131">
        <v>38.228387308175414</v>
      </c>
    </row>
    <row r="34" spans="1:73" s="532" customFormat="1" ht="20.100000000000001" customHeight="1">
      <c r="A34" s="1114" t="s">
        <v>261</v>
      </c>
      <c r="B34" s="1115">
        <v>133</v>
      </c>
      <c r="C34" s="1116">
        <v>63.509648213850831</v>
      </c>
      <c r="D34" s="1115">
        <v>59</v>
      </c>
      <c r="E34" s="1116">
        <v>28.575856791367187</v>
      </c>
      <c r="F34" s="1117">
        <v>192</v>
      </c>
      <c r="G34" s="1118">
        <v>46.166608557654158</v>
      </c>
      <c r="H34" s="1119">
        <v>45</v>
      </c>
      <c r="I34" s="1116">
        <v>62.282012954658697</v>
      </c>
      <c r="J34" s="1115">
        <v>18</v>
      </c>
      <c r="K34" s="1116">
        <v>27.37767502699743</v>
      </c>
      <c r="L34" s="1115">
        <v>63</v>
      </c>
      <c r="M34" s="1118">
        <v>45.652504728295135</v>
      </c>
      <c r="N34" s="1119">
        <v>14</v>
      </c>
      <c r="O34" s="1116">
        <v>73.99577167019028</v>
      </c>
      <c r="P34" s="1115">
        <v>3</v>
      </c>
      <c r="Q34" s="1116">
        <v>15.348408881612606</v>
      </c>
      <c r="R34" s="1115">
        <v>17</v>
      </c>
      <c r="S34" s="1118">
        <v>44.194873394686219</v>
      </c>
      <c r="T34" s="1119">
        <v>15</v>
      </c>
      <c r="U34" s="1116">
        <v>65.539389172892911</v>
      </c>
      <c r="V34" s="1115">
        <v>7</v>
      </c>
      <c r="W34" s="1116">
        <v>29.969602260564283</v>
      </c>
      <c r="X34" s="1115">
        <v>22</v>
      </c>
      <c r="Y34" s="1118">
        <v>47.573739295908659</v>
      </c>
      <c r="Z34" s="1119">
        <v>19</v>
      </c>
      <c r="AA34" s="1116">
        <v>76.835975412487869</v>
      </c>
      <c r="AB34" s="1115">
        <v>7</v>
      </c>
      <c r="AC34" s="1116">
        <v>27.453133579104243</v>
      </c>
      <c r="AD34" s="1115">
        <v>26</v>
      </c>
      <c r="AE34" s="1118">
        <v>51.766017600445991</v>
      </c>
      <c r="AF34" s="1119">
        <v>7</v>
      </c>
      <c r="AG34" s="1116">
        <v>53.074531806808707</v>
      </c>
      <c r="AH34" s="1115">
        <v>3</v>
      </c>
      <c r="AI34" s="1116">
        <v>21.81183655663807</v>
      </c>
      <c r="AJ34" s="1115">
        <v>10</v>
      </c>
      <c r="AK34" s="1118">
        <v>37.115391752959951</v>
      </c>
      <c r="AL34" s="1119">
        <v>15</v>
      </c>
      <c r="AM34" s="1116">
        <v>77.136686207960508</v>
      </c>
      <c r="AN34" s="1115">
        <v>7</v>
      </c>
      <c r="AO34" s="1116">
        <v>34.650034650034648</v>
      </c>
      <c r="AP34" s="1115">
        <v>22</v>
      </c>
      <c r="AQ34" s="1118">
        <v>55.488297013720747</v>
      </c>
      <c r="AR34" s="1119">
        <v>6</v>
      </c>
      <c r="AS34" s="1116">
        <v>72.490032620514683</v>
      </c>
      <c r="AT34" s="1115">
        <v>1</v>
      </c>
      <c r="AU34" s="1116">
        <v>11.766090128250383</v>
      </c>
      <c r="AV34" s="1115">
        <v>7</v>
      </c>
      <c r="AW34" s="1118">
        <v>41.726275631855032</v>
      </c>
      <c r="AX34" s="1119">
        <v>3</v>
      </c>
      <c r="AY34" s="1116">
        <v>49.447832536673815</v>
      </c>
      <c r="AZ34" s="1115">
        <v>2</v>
      </c>
      <c r="BA34" s="1116">
        <v>33.161996352180402</v>
      </c>
      <c r="BB34" s="1115">
        <v>5</v>
      </c>
      <c r="BC34" s="1118">
        <v>41.329145313274921</v>
      </c>
      <c r="BD34" s="1119">
        <v>1</v>
      </c>
      <c r="BE34" s="1116">
        <v>14.371945961483185</v>
      </c>
      <c r="BF34" s="1115">
        <v>2</v>
      </c>
      <c r="BG34" s="1116">
        <v>28.818443804034583</v>
      </c>
      <c r="BH34" s="1115">
        <v>3</v>
      </c>
      <c r="BI34" s="1118">
        <v>21.585839689163908</v>
      </c>
      <c r="BJ34" s="1119">
        <v>5</v>
      </c>
      <c r="BK34" s="1116">
        <v>65.325320094068459</v>
      </c>
      <c r="BL34" s="1115">
        <v>4</v>
      </c>
      <c r="BM34" s="1116">
        <v>52.479664130149565</v>
      </c>
      <c r="BN34" s="1115">
        <v>9</v>
      </c>
      <c r="BO34" s="1118">
        <v>58.915946582875101</v>
      </c>
      <c r="BP34" s="1120">
        <v>3</v>
      </c>
      <c r="BQ34" s="1120">
        <v>33.189512114171926</v>
      </c>
      <c r="BR34" s="1117">
        <v>5</v>
      </c>
      <c r="BS34" s="1121">
        <v>53.925798101811907</v>
      </c>
      <c r="BT34" s="1120">
        <v>8</v>
      </c>
      <c r="BU34" s="1122">
        <v>43.689585495057621</v>
      </c>
    </row>
    <row r="35" spans="1:73" s="532" customFormat="1" ht="20.100000000000001" customHeight="1">
      <c r="A35" s="1123" t="s">
        <v>437</v>
      </c>
      <c r="B35" s="1124">
        <v>70</v>
      </c>
      <c r="C35" s="1125">
        <v>33.426130638868862</v>
      </c>
      <c r="D35" s="1124">
        <v>39</v>
      </c>
      <c r="E35" s="1125">
        <v>18.889125675649495</v>
      </c>
      <c r="F35" s="1126">
        <v>109</v>
      </c>
      <c r="G35" s="1127">
        <v>26.209168399918248</v>
      </c>
      <c r="H35" s="1128">
        <v>23</v>
      </c>
      <c r="I35" s="1125">
        <v>31.833028843492222</v>
      </c>
      <c r="J35" s="1124">
        <v>13</v>
      </c>
      <c r="K35" s="1125">
        <v>19.772765297275921</v>
      </c>
      <c r="L35" s="1124">
        <v>36</v>
      </c>
      <c r="M35" s="1127">
        <v>26.087145559025789</v>
      </c>
      <c r="N35" s="1128">
        <v>9</v>
      </c>
      <c r="O35" s="1125">
        <v>47.568710359408037</v>
      </c>
      <c r="P35" s="1124">
        <v>3</v>
      </c>
      <c r="Q35" s="1125">
        <v>15.348408881612606</v>
      </c>
      <c r="R35" s="1124">
        <v>12</v>
      </c>
      <c r="S35" s="1127">
        <v>31.196381219778505</v>
      </c>
      <c r="T35" s="1128">
        <v>11</v>
      </c>
      <c r="U35" s="1125">
        <v>48.062218726788132</v>
      </c>
      <c r="V35" s="1124">
        <v>5</v>
      </c>
      <c r="W35" s="1125">
        <v>21.406858757545915</v>
      </c>
      <c r="X35" s="1124">
        <v>16</v>
      </c>
      <c r="Y35" s="1127">
        <v>34.599083124297202</v>
      </c>
      <c r="Z35" s="1128">
        <v>11</v>
      </c>
      <c r="AA35" s="1125">
        <v>44.483985765124551</v>
      </c>
      <c r="AB35" s="1124">
        <v>4</v>
      </c>
      <c r="AC35" s="1125">
        <v>15.687504902345282</v>
      </c>
      <c r="AD35" s="1124">
        <v>15</v>
      </c>
      <c r="AE35" s="1127">
        <v>29.865010154103452</v>
      </c>
      <c r="AF35" s="1128">
        <v>3</v>
      </c>
      <c r="AG35" s="1125">
        <v>22.746227917203729</v>
      </c>
      <c r="AH35" s="1124">
        <v>2</v>
      </c>
      <c r="AI35" s="1125">
        <v>14.541224371092046</v>
      </c>
      <c r="AJ35" s="1124">
        <v>5</v>
      </c>
      <c r="AK35" s="1127">
        <v>18.557695876479976</v>
      </c>
      <c r="AL35" s="1128">
        <v>6</v>
      </c>
      <c r="AM35" s="1125">
        <v>30.854674483184201</v>
      </c>
      <c r="AN35" s="1124">
        <v>3</v>
      </c>
      <c r="AO35" s="1125">
        <v>14.850014850014849</v>
      </c>
      <c r="AP35" s="1124">
        <v>9</v>
      </c>
      <c r="AQ35" s="1127">
        <v>22.699757869249396</v>
      </c>
      <c r="AR35" s="1128">
        <v>2</v>
      </c>
      <c r="AS35" s="1125">
        <v>24.163344206838229</v>
      </c>
      <c r="AT35" s="1124"/>
      <c r="AU35" s="1125">
        <v>0</v>
      </c>
      <c r="AV35" s="1124">
        <v>2</v>
      </c>
      <c r="AW35" s="1127">
        <v>11.921793037672865</v>
      </c>
      <c r="AX35" s="1128"/>
      <c r="AY35" s="1125">
        <v>0</v>
      </c>
      <c r="AZ35" s="1124">
        <v>2</v>
      </c>
      <c r="BA35" s="1125">
        <v>33.161996352180402</v>
      </c>
      <c r="BB35" s="1124">
        <v>2</v>
      </c>
      <c r="BC35" s="1127">
        <v>16.531658125309967</v>
      </c>
      <c r="BD35" s="1128"/>
      <c r="BE35" s="1125">
        <v>0</v>
      </c>
      <c r="BF35" s="1124">
        <v>1</v>
      </c>
      <c r="BG35" s="1125">
        <v>14.409221902017292</v>
      </c>
      <c r="BH35" s="1124">
        <v>1</v>
      </c>
      <c r="BI35" s="1127">
        <v>7.1952798963879694</v>
      </c>
      <c r="BJ35" s="1128">
        <v>2</v>
      </c>
      <c r="BK35" s="1125">
        <v>26.130128037627383</v>
      </c>
      <c r="BL35" s="1124">
        <v>3</v>
      </c>
      <c r="BM35" s="1125">
        <v>39.359748097612176</v>
      </c>
      <c r="BN35" s="1124">
        <v>5</v>
      </c>
      <c r="BO35" s="1127">
        <v>32.731081434930616</v>
      </c>
      <c r="BP35" s="1129">
        <v>3</v>
      </c>
      <c r="BQ35" s="1129">
        <v>33.189512114171926</v>
      </c>
      <c r="BR35" s="1126">
        <v>3</v>
      </c>
      <c r="BS35" s="1130">
        <v>32.355478861087143</v>
      </c>
      <c r="BT35" s="1129">
        <v>6</v>
      </c>
      <c r="BU35" s="1131">
        <v>32.767189121293207</v>
      </c>
    </row>
    <row r="36" spans="1:73" s="532" customFormat="1" ht="20.100000000000001" customHeight="1">
      <c r="A36" s="1123" t="s">
        <v>438</v>
      </c>
      <c r="B36" s="1124">
        <v>5</v>
      </c>
      <c r="C36" s="1125">
        <v>2.3875807599192043</v>
      </c>
      <c r="D36" s="1124"/>
      <c r="E36" s="1125">
        <v>0</v>
      </c>
      <c r="F36" s="1126">
        <v>5</v>
      </c>
      <c r="G36" s="1127">
        <v>1.2022554311889104</v>
      </c>
      <c r="H36" s="1128">
        <v>1</v>
      </c>
      <c r="I36" s="1125">
        <v>1.3840447323257488</v>
      </c>
      <c r="J36" s="1124"/>
      <c r="K36" s="1125">
        <v>0</v>
      </c>
      <c r="L36" s="1124">
        <v>1</v>
      </c>
      <c r="M36" s="1127">
        <v>0.72464293219516085</v>
      </c>
      <c r="N36" s="1128"/>
      <c r="O36" s="1125">
        <v>0</v>
      </c>
      <c r="P36" s="1124"/>
      <c r="Q36" s="1125">
        <v>0</v>
      </c>
      <c r="R36" s="1124"/>
      <c r="S36" s="1127">
        <v>0</v>
      </c>
      <c r="T36" s="1128"/>
      <c r="U36" s="1125">
        <v>0</v>
      </c>
      <c r="V36" s="1124"/>
      <c r="W36" s="1125">
        <v>0</v>
      </c>
      <c r="X36" s="1124"/>
      <c r="Y36" s="1127">
        <v>0</v>
      </c>
      <c r="Z36" s="1128">
        <v>1</v>
      </c>
      <c r="AA36" s="1125">
        <v>4.0439987059204148</v>
      </c>
      <c r="AB36" s="1124"/>
      <c r="AC36" s="1125">
        <v>0</v>
      </c>
      <c r="AD36" s="1124">
        <v>1</v>
      </c>
      <c r="AE36" s="1127">
        <v>1.99100067694023</v>
      </c>
      <c r="AF36" s="1128"/>
      <c r="AG36" s="1125">
        <v>0</v>
      </c>
      <c r="AH36" s="1124"/>
      <c r="AI36" s="1125">
        <v>0</v>
      </c>
      <c r="AJ36" s="1124"/>
      <c r="AK36" s="1127">
        <v>0</v>
      </c>
      <c r="AL36" s="1128"/>
      <c r="AM36" s="1125">
        <v>0</v>
      </c>
      <c r="AN36" s="1124"/>
      <c r="AO36" s="1125">
        <v>0</v>
      </c>
      <c r="AP36" s="1124"/>
      <c r="AQ36" s="1127">
        <v>0</v>
      </c>
      <c r="AR36" s="1128">
        <v>1</v>
      </c>
      <c r="AS36" s="1125">
        <v>12.081672103419114</v>
      </c>
      <c r="AT36" s="1124"/>
      <c r="AU36" s="1125">
        <v>0</v>
      </c>
      <c r="AV36" s="1124">
        <v>1</v>
      </c>
      <c r="AW36" s="1127">
        <v>5.9608965188364325</v>
      </c>
      <c r="AX36" s="1128"/>
      <c r="AY36" s="1125">
        <v>0</v>
      </c>
      <c r="AZ36" s="1124"/>
      <c r="BA36" s="1125">
        <v>0</v>
      </c>
      <c r="BB36" s="1124"/>
      <c r="BC36" s="1127">
        <v>0</v>
      </c>
      <c r="BD36" s="1128"/>
      <c r="BE36" s="1125">
        <v>0</v>
      </c>
      <c r="BF36" s="1124"/>
      <c r="BG36" s="1125">
        <v>0</v>
      </c>
      <c r="BH36" s="1124"/>
      <c r="BI36" s="1127">
        <v>0</v>
      </c>
      <c r="BJ36" s="1128">
        <v>2</v>
      </c>
      <c r="BK36" s="1125">
        <v>26.130128037627383</v>
      </c>
      <c r="BL36" s="1124"/>
      <c r="BM36" s="1125">
        <v>0</v>
      </c>
      <c r="BN36" s="1124">
        <v>2</v>
      </c>
      <c r="BO36" s="1127">
        <v>13.092432573972244</v>
      </c>
      <c r="BP36" s="1129"/>
      <c r="BQ36" s="1129">
        <v>0</v>
      </c>
      <c r="BR36" s="1126"/>
      <c r="BS36" s="1130">
        <v>0</v>
      </c>
      <c r="BT36" s="1129"/>
      <c r="BU36" s="1131">
        <v>0</v>
      </c>
    </row>
    <row r="37" spans="1:73" s="532" customFormat="1" ht="20.100000000000001" customHeight="1">
      <c r="A37" s="1123" t="s">
        <v>439</v>
      </c>
      <c r="B37" s="1124">
        <v>31</v>
      </c>
      <c r="C37" s="1125">
        <v>14.803000711499067</v>
      </c>
      <c r="D37" s="1124">
        <v>4</v>
      </c>
      <c r="E37" s="1125">
        <v>1.9373462231435381</v>
      </c>
      <c r="F37" s="1126">
        <v>35</v>
      </c>
      <c r="G37" s="1127">
        <v>8.4157880183223721</v>
      </c>
      <c r="H37" s="1128">
        <v>10</v>
      </c>
      <c r="I37" s="1125">
        <v>13.840447323257488</v>
      </c>
      <c r="J37" s="1124">
        <v>1</v>
      </c>
      <c r="K37" s="1125">
        <v>1.5209819459443017</v>
      </c>
      <c r="L37" s="1124">
        <v>11</v>
      </c>
      <c r="M37" s="1127">
        <v>7.9710722541467689</v>
      </c>
      <c r="N37" s="1128">
        <v>4</v>
      </c>
      <c r="O37" s="1125">
        <v>21.141649048625791</v>
      </c>
      <c r="P37" s="1124"/>
      <c r="Q37" s="1125">
        <v>0</v>
      </c>
      <c r="R37" s="1124">
        <v>4</v>
      </c>
      <c r="S37" s="1127">
        <v>10.398793739926168</v>
      </c>
      <c r="T37" s="1128">
        <v>3</v>
      </c>
      <c r="U37" s="1125">
        <v>13.107877834578582</v>
      </c>
      <c r="V37" s="1124"/>
      <c r="W37" s="1125">
        <v>0</v>
      </c>
      <c r="X37" s="1124">
        <v>3</v>
      </c>
      <c r="Y37" s="1127">
        <v>6.4873280858057258</v>
      </c>
      <c r="Z37" s="1128">
        <v>2</v>
      </c>
      <c r="AA37" s="1125">
        <v>8.0879974118408295</v>
      </c>
      <c r="AB37" s="1124"/>
      <c r="AC37" s="1125">
        <v>0</v>
      </c>
      <c r="AD37" s="1124">
        <v>2</v>
      </c>
      <c r="AE37" s="1127">
        <v>3.9820013538804599</v>
      </c>
      <c r="AF37" s="1128">
        <v>1</v>
      </c>
      <c r="AG37" s="1125">
        <v>7.5820759724012436</v>
      </c>
      <c r="AH37" s="1124"/>
      <c r="AI37" s="1125">
        <v>0</v>
      </c>
      <c r="AJ37" s="1124">
        <v>1</v>
      </c>
      <c r="AK37" s="1127">
        <v>3.7115391752959952</v>
      </c>
      <c r="AL37" s="1128">
        <v>8</v>
      </c>
      <c r="AM37" s="1125">
        <v>41.139565977578933</v>
      </c>
      <c r="AN37" s="1124"/>
      <c r="AO37" s="1125">
        <v>0</v>
      </c>
      <c r="AP37" s="1124">
        <v>8</v>
      </c>
      <c r="AQ37" s="1127">
        <v>20.177562550443906</v>
      </c>
      <c r="AR37" s="1128">
        <v>2</v>
      </c>
      <c r="AS37" s="1125">
        <v>24.163344206838229</v>
      </c>
      <c r="AT37" s="1124"/>
      <c r="AU37" s="1125">
        <v>0</v>
      </c>
      <c r="AV37" s="1124">
        <v>2</v>
      </c>
      <c r="AW37" s="1127">
        <v>11.921793037672865</v>
      </c>
      <c r="AX37" s="1128"/>
      <c r="AY37" s="1125">
        <v>0</v>
      </c>
      <c r="AZ37" s="1124"/>
      <c r="BA37" s="1125">
        <v>0</v>
      </c>
      <c r="BB37" s="1124"/>
      <c r="BC37" s="1127">
        <v>0</v>
      </c>
      <c r="BD37" s="1128"/>
      <c r="BE37" s="1125">
        <v>0</v>
      </c>
      <c r="BF37" s="1124">
        <v>1</v>
      </c>
      <c r="BG37" s="1125">
        <v>14.409221902017292</v>
      </c>
      <c r="BH37" s="1124">
        <v>1</v>
      </c>
      <c r="BI37" s="1127">
        <v>7.1952798963879694</v>
      </c>
      <c r="BJ37" s="1128">
        <v>1</v>
      </c>
      <c r="BK37" s="1125">
        <v>13.065064018813692</v>
      </c>
      <c r="BL37" s="1124"/>
      <c r="BM37" s="1125">
        <v>0</v>
      </c>
      <c r="BN37" s="1124">
        <v>1</v>
      </c>
      <c r="BO37" s="1127">
        <v>6.5462162869861222</v>
      </c>
      <c r="BP37" s="1129"/>
      <c r="BQ37" s="1129">
        <v>0</v>
      </c>
      <c r="BR37" s="1126">
        <v>2</v>
      </c>
      <c r="BS37" s="1130">
        <v>21.570319240724764</v>
      </c>
      <c r="BT37" s="1129">
        <v>2</v>
      </c>
      <c r="BU37" s="1131">
        <v>10.922396373764405</v>
      </c>
    </row>
    <row r="38" spans="1:73" s="532" customFormat="1" ht="20.100000000000001" customHeight="1">
      <c r="A38" s="1126" t="s">
        <v>440</v>
      </c>
      <c r="B38" s="1124">
        <v>1</v>
      </c>
      <c r="C38" s="1125">
        <v>0.4775161519838409</v>
      </c>
      <c r="D38" s="1124">
        <v>1</v>
      </c>
      <c r="E38" s="1125">
        <v>0.48433655578588453</v>
      </c>
      <c r="F38" s="1126">
        <v>2</v>
      </c>
      <c r="G38" s="1127">
        <v>0.48090217247556422</v>
      </c>
      <c r="H38" s="1128"/>
      <c r="I38" s="1125">
        <v>0</v>
      </c>
      <c r="J38" s="1124"/>
      <c r="K38" s="1125">
        <v>0</v>
      </c>
      <c r="L38" s="1124"/>
      <c r="M38" s="1127">
        <v>0</v>
      </c>
      <c r="N38" s="1128"/>
      <c r="O38" s="1125">
        <v>0</v>
      </c>
      <c r="P38" s="1124"/>
      <c r="Q38" s="1125">
        <v>0</v>
      </c>
      <c r="R38" s="1124"/>
      <c r="S38" s="1127">
        <v>0</v>
      </c>
      <c r="T38" s="1128">
        <v>1</v>
      </c>
      <c r="U38" s="1125">
        <v>4.3692926115261939</v>
      </c>
      <c r="V38" s="1124">
        <v>1</v>
      </c>
      <c r="W38" s="1125">
        <v>4.2813717515091838</v>
      </c>
      <c r="X38" s="1124">
        <v>2</v>
      </c>
      <c r="Y38" s="1127">
        <v>4.3248853905371503</v>
      </c>
      <c r="Z38" s="1128"/>
      <c r="AA38" s="1125">
        <v>0</v>
      </c>
      <c r="AB38" s="1124"/>
      <c r="AC38" s="1125">
        <v>0</v>
      </c>
      <c r="AD38" s="1124"/>
      <c r="AE38" s="1127">
        <v>0</v>
      </c>
      <c r="AF38" s="1128"/>
      <c r="AG38" s="1125">
        <v>0</v>
      </c>
      <c r="AH38" s="1124"/>
      <c r="AI38" s="1125">
        <v>0</v>
      </c>
      <c r="AJ38" s="1124"/>
      <c r="AK38" s="1127">
        <v>0</v>
      </c>
      <c r="AL38" s="1128"/>
      <c r="AM38" s="1125">
        <v>0</v>
      </c>
      <c r="AN38" s="1124"/>
      <c r="AO38" s="1125">
        <v>0</v>
      </c>
      <c r="AP38" s="1124"/>
      <c r="AQ38" s="1127">
        <v>0</v>
      </c>
      <c r="AR38" s="1128"/>
      <c r="AS38" s="1125">
        <v>0</v>
      </c>
      <c r="AT38" s="1124"/>
      <c r="AU38" s="1125">
        <v>0</v>
      </c>
      <c r="AV38" s="1124"/>
      <c r="AW38" s="1127">
        <v>0</v>
      </c>
      <c r="AX38" s="1128"/>
      <c r="AY38" s="1125">
        <v>0</v>
      </c>
      <c r="AZ38" s="1124"/>
      <c r="BA38" s="1125">
        <v>0</v>
      </c>
      <c r="BB38" s="1124"/>
      <c r="BC38" s="1127">
        <v>0</v>
      </c>
      <c r="BD38" s="1128"/>
      <c r="BE38" s="1125">
        <v>0</v>
      </c>
      <c r="BF38" s="1124"/>
      <c r="BG38" s="1125">
        <v>0</v>
      </c>
      <c r="BH38" s="1124"/>
      <c r="BI38" s="1127">
        <v>0</v>
      </c>
      <c r="BJ38" s="1128"/>
      <c r="BK38" s="1125">
        <v>0</v>
      </c>
      <c r="BL38" s="1124"/>
      <c r="BM38" s="1125">
        <v>0</v>
      </c>
      <c r="BN38" s="1124"/>
      <c r="BO38" s="1127">
        <v>0</v>
      </c>
      <c r="BP38" s="1129"/>
      <c r="BQ38" s="1129">
        <v>0</v>
      </c>
      <c r="BR38" s="1126"/>
      <c r="BS38" s="1130">
        <v>0</v>
      </c>
      <c r="BT38" s="1129"/>
      <c r="BU38" s="1131">
        <v>0</v>
      </c>
    </row>
    <row r="39" spans="1:73" s="532" customFormat="1" ht="20.100000000000001" customHeight="1">
      <c r="A39" s="1123" t="s">
        <v>441</v>
      </c>
      <c r="B39" s="1124">
        <v>16</v>
      </c>
      <c r="C39" s="1125">
        <v>7.6402584317414544</v>
      </c>
      <c r="D39" s="1124">
        <v>6</v>
      </c>
      <c r="E39" s="1125">
        <v>2.9060193347153072</v>
      </c>
      <c r="F39" s="1126">
        <v>22</v>
      </c>
      <c r="G39" s="1127">
        <v>5.2899238972312057</v>
      </c>
      <c r="H39" s="1128">
        <v>8</v>
      </c>
      <c r="I39" s="1125">
        <v>11.07235785860599</v>
      </c>
      <c r="J39" s="1124">
        <v>1</v>
      </c>
      <c r="K39" s="1125">
        <v>1.5209819459443017</v>
      </c>
      <c r="L39" s="1124">
        <v>9</v>
      </c>
      <c r="M39" s="1127">
        <v>6.5217863897564472</v>
      </c>
      <c r="N39" s="1128">
        <v>1</v>
      </c>
      <c r="O39" s="1125">
        <v>5.2854122621564477</v>
      </c>
      <c r="P39" s="1124"/>
      <c r="Q39" s="1125">
        <v>0</v>
      </c>
      <c r="R39" s="1124">
        <v>1</v>
      </c>
      <c r="S39" s="1127">
        <v>2.599698434981542</v>
      </c>
      <c r="T39" s="1128"/>
      <c r="U39" s="1125">
        <v>0</v>
      </c>
      <c r="V39" s="1124">
        <v>1</v>
      </c>
      <c r="W39" s="1125">
        <v>4.2813717515091838</v>
      </c>
      <c r="X39" s="1124">
        <v>1</v>
      </c>
      <c r="Y39" s="1127">
        <v>2.1624426952685751</v>
      </c>
      <c r="Z39" s="1128">
        <v>2</v>
      </c>
      <c r="AA39" s="1125">
        <v>8.0879974118408295</v>
      </c>
      <c r="AB39" s="1124">
        <v>2</v>
      </c>
      <c r="AC39" s="1125">
        <v>7.8437524511726409</v>
      </c>
      <c r="AD39" s="1124">
        <v>4</v>
      </c>
      <c r="AE39" s="1127">
        <v>7.9640027077609199</v>
      </c>
      <c r="AF39" s="1128">
        <v>2</v>
      </c>
      <c r="AG39" s="1125">
        <v>15.164151944802487</v>
      </c>
      <c r="AH39" s="1124"/>
      <c r="AI39" s="1125">
        <v>0</v>
      </c>
      <c r="AJ39" s="1124">
        <v>2</v>
      </c>
      <c r="AK39" s="1127">
        <v>7.4230783505919904</v>
      </c>
      <c r="AL39" s="1128"/>
      <c r="AM39" s="1125">
        <v>0</v>
      </c>
      <c r="AN39" s="1124">
        <v>2</v>
      </c>
      <c r="AO39" s="1125">
        <v>9.9000099000099002</v>
      </c>
      <c r="AP39" s="1124">
        <v>2</v>
      </c>
      <c r="AQ39" s="1127">
        <v>5.0443906376109764</v>
      </c>
      <c r="AR39" s="1128">
        <v>1</v>
      </c>
      <c r="AS39" s="1125">
        <v>12.081672103419114</v>
      </c>
      <c r="AT39" s="1124"/>
      <c r="AU39" s="1125">
        <v>0</v>
      </c>
      <c r="AV39" s="1124">
        <v>1</v>
      </c>
      <c r="AW39" s="1127">
        <v>5.9608965188364325</v>
      </c>
      <c r="AX39" s="1128">
        <v>1</v>
      </c>
      <c r="AY39" s="1125">
        <v>16.482610845557936</v>
      </c>
      <c r="AZ39" s="1124"/>
      <c r="BA39" s="1125">
        <v>0</v>
      </c>
      <c r="BB39" s="1124">
        <v>1</v>
      </c>
      <c r="BC39" s="1127">
        <v>8.2658290626549835</v>
      </c>
      <c r="BD39" s="1128">
        <v>1</v>
      </c>
      <c r="BE39" s="1125">
        <v>14.371945961483185</v>
      </c>
      <c r="BF39" s="1124"/>
      <c r="BG39" s="1125">
        <v>0</v>
      </c>
      <c r="BH39" s="1124">
        <v>1</v>
      </c>
      <c r="BI39" s="1127">
        <v>7.1952798963879694</v>
      </c>
      <c r="BJ39" s="1128"/>
      <c r="BK39" s="1125">
        <v>0</v>
      </c>
      <c r="BL39" s="1124"/>
      <c r="BM39" s="1125">
        <v>0</v>
      </c>
      <c r="BN39" s="1124"/>
      <c r="BO39" s="1127">
        <v>0</v>
      </c>
      <c r="BP39" s="1129"/>
      <c r="BQ39" s="1129">
        <v>0</v>
      </c>
      <c r="BR39" s="1126"/>
      <c r="BS39" s="1130">
        <v>0</v>
      </c>
      <c r="BT39" s="1129"/>
      <c r="BU39" s="1131">
        <v>0</v>
      </c>
    </row>
    <row r="40" spans="1:73" s="532" customFormat="1" ht="20.100000000000001" customHeight="1">
      <c r="A40" s="1123" t="s">
        <v>442</v>
      </c>
      <c r="B40" s="1124">
        <v>10</v>
      </c>
      <c r="C40" s="1125">
        <v>4.7751615198384085</v>
      </c>
      <c r="D40" s="1124">
        <v>9</v>
      </c>
      <c r="E40" s="1125">
        <v>4.359029002072961</v>
      </c>
      <c r="F40" s="1126">
        <v>19</v>
      </c>
      <c r="G40" s="1127">
        <v>4.5685706385178593</v>
      </c>
      <c r="H40" s="1128">
        <v>3</v>
      </c>
      <c r="I40" s="1125">
        <v>4.1521341969772463</v>
      </c>
      <c r="J40" s="1124">
        <v>3</v>
      </c>
      <c r="K40" s="1125">
        <v>4.5629458378329044</v>
      </c>
      <c r="L40" s="1124">
        <v>6</v>
      </c>
      <c r="M40" s="1127">
        <v>4.3478575931709651</v>
      </c>
      <c r="N40" s="1128"/>
      <c r="O40" s="1125">
        <v>0</v>
      </c>
      <c r="P40" s="1124"/>
      <c r="Q40" s="1125">
        <v>0</v>
      </c>
      <c r="R40" s="1124"/>
      <c r="S40" s="1127">
        <v>0</v>
      </c>
      <c r="T40" s="1128"/>
      <c r="U40" s="1125">
        <v>0</v>
      </c>
      <c r="V40" s="1124"/>
      <c r="W40" s="1125">
        <v>0</v>
      </c>
      <c r="X40" s="1124"/>
      <c r="Y40" s="1127">
        <v>0</v>
      </c>
      <c r="Z40" s="1128">
        <v>3</v>
      </c>
      <c r="AA40" s="1125">
        <v>12.131996117761242</v>
      </c>
      <c r="AB40" s="1124">
        <v>1</v>
      </c>
      <c r="AC40" s="1125">
        <v>3.9218762255863204</v>
      </c>
      <c r="AD40" s="1124">
        <v>4</v>
      </c>
      <c r="AE40" s="1127">
        <v>7.9640027077609199</v>
      </c>
      <c r="AF40" s="1128">
        <v>1</v>
      </c>
      <c r="AG40" s="1125">
        <v>7.5820759724012436</v>
      </c>
      <c r="AH40" s="1124">
        <v>1</v>
      </c>
      <c r="AI40" s="1125">
        <v>7.2706121855460228</v>
      </c>
      <c r="AJ40" s="1124">
        <v>2</v>
      </c>
      <c r="AK40" s="1127">
        <v>7.4230783505919904</v>
      </c>
      <c r="AL40" s="1128">
        <v>1</v>
      </c>
      <c r="AM40" s="1125">
        <v>5.1424457471973666</v>
      </c>
      <c r="AN40" s="1124">
        <v>2</v>
      </c>
      <c r="AO40" s="1125">
        <v>9.9000099000099002</v>
      </c>
      <c r="AP40" s="1124">
        <v>3</v>
      </c>
      <c r="AQ40" s="1127">
        <v>7.566585956416465</v>
      </c>
      <c r="AR40" s="1128"/>
      <c r="AS40" s="1125">
        <v>0</v>
      </c>
      <c r="AT40" s="1124">
        <v>1</v>
      </c>
      <c r="AU40" s="1125">
        <v>11.766090128250383</v>
      </c>
      <c r="AV40" s="1124">
        <v>1</v>
      </c>
      <c r="AW40" s="1127">
        <v>5.9608965188364325</v>
      </c>
      <c r="AX40" s="1128">
        <v>2</v>
      </c>
      <c r="AY40" s="1125">
        <v>32.965221691115872</v>
      </c>
      <c r="AZ40" s="1124"/>
      <c r="BA40" s="1125">
        <v>0</v>
      </c>
      <c r="BB40" s="1124">
        <v>2</v>
      </c>
      <c r="BC40" s="1127">
        <v>16.531658125309967</v>
      </c>
      <c r="BD40" s="1128"/>
      <c r="BE40" s="1125">
        <v>0</v>
      </c>
      <c r="BF40" s="1124"/>
      <c r="BG40" s="1125">
        <v>0</v>
      </c>
      <c r="BH40" s="1124"/>
      <c r="BI40" s="1127">
        <v>0</v>
      </c>
      <c r="BJ40" s="1128"/>
      <c r="BK40" s="1125">
        <v>0</v>
      </c>
      <c r="BL40" s="1124">
        <v>1</v>
      </c>
      <c r="BM40" s="1125">
        <v>13.119916032537391</v>
      </c>
      <c r="BN40" s="1124">
        <v>1</v>
      </c>
      <c r="BO40" s="1127">
        <v>6.5462162869861222</v>
      </c>
      <c r="BP40" s="1129"/>
      <c r="BQ40" s="1129">
        <v>0</v>
      </c>
      <c r="BR40" s="1126"/>
      <c r="BS40" s="1130">
        <v>0</v>
      </c>
      <c r="BT40" s="1129"/>
      <c r="BU40" s="1131">
        <v>0</v>
      </c>
    </row>
    <row r="41" spans="1:73" s="532" customFormat="1" ht="20.100000000000001" customHeight="1">
      <c r="A41" s="1114" t="s">
        <v>451</v>
      </c>
      <c r="B41" s="1115">
        <v>95</v>
      </c>
      <c r="C41" s="1116">
        <v>45.364034438464884</v>
      </c>
      <c r="D41" s="1115">
        <v>19</v>
      </c>
      <c r="E41" s="1116">
        <v>9.2023945599318058</v>
      </c>
      <c r="F41" s="1117">
        <v>114</v>
      </c>
      <c r="G41" s="1118">
        <v>27.411423831107157</v>
      </c>
      <c r="H41" s="1119">
        <v>28</v>
      </c>
      <c r="I41" s="1116">
        <v>38.753252505120962</v>
      </c>
      <c r="J41" s="1115">
        <v>2</v>
      </c>
      <c r="K41" s="1116">
        <v>3.0419638918886034</v>
      </c>
      <c r="L41" s="1115">
        <v>30</v>
      </c>
      <c r="M41" s="1118">
        <v>21.739287965854825</v>
      </c>
      <c r="N41" s="1119">
        <v>12</v>
      </c>
      <c r="O41" s="1116">
        <v>63.424947145877375</v>
      </c>
      <c r="P41" s="1115">
        <v>1</v>
      </c>
      <c r="Q41" s="1116">
        <v>5.116136293870869</v>
      </c>
      <c r="R41" s="1115">
        <v>13</v>
      </c>
      <c r="S41" s="1118">
        <v>33.796079654760049</v>
      </c>
      <c r="T41" s="1119">
        <v>16</v>
      </c>
      <c r="U41" s="1116">
        <v>69.908681784419102</v>
      </c>
      <c r="V41" s="1115">
        <v>4</v>
      </c>
      <c r="W41" s="1116">
        <v>17.125487006036735</v>
      </c>
      <c r="X41" s="1115">
        <v>20</v>
      </c>
      <c r="Y41" s="1118">
        <v>43.248853905371512</v>
      </c>
      <c r="Z41" s="1119">
        <v>17</v>
      </c>
      <c r="AA41" s="1116">
        <v>68.747978000647038</v>
      </c>
      <c r="AB41" s="1115">
        <v>6</v>
      </c>
      <c r="AC41" s="1116">
        <v>23.531257353517923</v>
      </c>
      <c r="AD41" s="1115">
        <v>23</v>
      </c>
      <c r="AE41" s="1118">
        <v>45.79301556962529</v>
      </c>
      <c r="AF41" s="1119">
        <v>5</v>
      </c>
      <c r="AG41" s="1116">
        <v>37.910379862006216</v>
      </c>
      <c r="AH41" s="1115">
        <v>1</v>
      </c>
      <c r="AI41" s="1116">
        <v>7.2706121855460228</v>
      </c>
      <c r="AJ41" s="1115">
        <v>6</v>
      </c>
      <c r="AK41" s="1118">
        <v>22.269235051775972</v>
      </c>
      <c r="AL41" s="1119">
        <v>12</v>
      </c>
      <c r="AM41" s="1116">
        <v>61.709348966368403</v>
      </c>
      <c r="AN41" s="1115"/>
      <c r="AO41" s="1116">
        <v>0</v>
      </c>
      <c r="AP41" s="1115">
        <v>12</v>
      </c>
      <c r="AQ41" s="1118">
        <v>30.26634382566586</v>
      </c>
      <c r="AR41" s="1119"/>
      <c r="AS41" s="1116">
        <v>0</v>
      </c>
      <c r="AT41" s="1115"/>
      <c r="AU41" s="1116">
        <v>0</v>
      </c>
      <c r="AV41" s="1115"/>
      <c r="AW41" s="1118">
        <v>0</v>
      </c>
      <c r="AX41" s="1119">
        <v>2</v>
      </c>
      <c r="AY41" s="1116">
        <v>32.965221691115872</v>
      </c>
      <c r="AZ41" s="1115">
        <v>1</v>
      </c>
      <c r="BA41" s="1116">
        <v>16.580998176090201</v>
      </c>
      <c r="BB41" s="1115">
        <v>3</v>
      </c>
      <c r="BC41" s="1118">
        <v>24.797487187964951</v>
      </c>
      <c r="BD41" s="1119"/>
      <c r="BE41" s="1116">
        <v>0</v>
      </c>
      <c r="BF41" s="1115"/>
      <c r="BG41" s="1116">
        <v>0</v>
      </c>
      <c r="BH41" s="1115"/>
      <c r="BI41" s="1118">
        <v>0</v>
      </c>
      <c r="BJ41" s="1119">
        <v>2</v>
      </c>
      <c r="BK41" s="1116">
        <v>26.130128037627383</v>
      </c>
      <c r="BL41" s="1115">
        <v>3</v>
      </c>
      <c r="BM41" s="1116">
        <v>39.359748097612176</v>
      </c>
      <c r="BN41" s="1115">
        <v>5</v>
      </c>
      <c r="BO41" s="1118">
        <v>32.731081434930616</v>
      </c>
      <c r="BP41" s="1120">
        <v>1</v>
      </c>
      <c r="BQ41" s="1120">
        <v>11.063170704723975</v>
      </c>
      <c r="BR41" s="1117">
        <v>1</v>
      </c>
      <c r="BS41" s="1121">
        <v>10.785159620362382</v>
      </c>
      <c r="BT41" s="1120">
        <v>2</v>
      </c>
      <c r="BU41" s="1122">
        <v>10.922396373764405</v>
      </c>
    </row>
    <row r="42" spans="1:73" s="532" customFormat="1" ht="20.100000000000001" customHeight="1">
      <c r="A42" s="1123" t="s">
        <v>452</v>
      </c>
      <c r="B42" s="1124">
        <v>3</v>
      </c>
      <c r="C42" s="1125">
        <v>1.4325484559515227</v>
      </c>
      <c r="D42" s="1124">
        <v>1</v>
      </c>
      <c r="E42" s="1125">
        <v>0.48433655578588453</v>
      </c>
      <c r="F42" s="1126">
        <v>4</v>
      </c>
      <c r="G42" s="1127">
        <v>0.96180434495112843</v>
      </c>
      <c r="H42" s="1128"/>
      <c r="I42" s="1125">
        <v>0</v>
      </c>
      <c r="J42" s="1124"/>
      <c r="K42" s="1125">
        <v>0</v>
      </c>
      <c r="L42" s="1124"/>
      <c r="M42" s="1127">
        <v>0</v>
      </c>
      <c r="N42" s="1128"/>
      <c r="O42" s="1125">
        <v>0</v>
      </c>
      <c r="P42" s="1124"/>
      <c r="Q42" s="1125">
        <v>0</v>
      </c>
      <c r="R42" s="1124"/>
      <c r="S42" s="1127">
        <v>0</v>
      </c>
      <c r="T42" s="1128"/>
      <c r="U42" s="1125">
        <v>0</v>
      </c>
      <c r="V42" s="1124"/>
      <c r="W42" s="1125">
        <v>0</v>
      </c>
      <c r="X42" s="1124"/>
      <c r="Y42" s="1127">
        <v>0</v>
      </c>
      <c r="Z42" s="1128">
        <v>3</v>
      </c>
      <c r="AA42" s="1125">
        <v>12.131996117761242</v>
      </c>
      <c r="AB42" s="1124">
        <v>1</v>
      </c>
      <c r="AC42" s="1125">
        <v>3.9218762255863204</v>
      </c>
      <c r="AD42" s="1124">
        <v>4</v>
      </c>
      <c r="AE42" s="1127">
        <v>7.9640027077609199</v>
      </c>
      <c r="AF42" s="1128"/>
      <c r="AG42" s="1125">
        <v>0</v>
      </c>
      <c r="AH42" s="1124"/>
      <c r="AI42" s="1125">
        <v>0</v>
      </c>
      <c r="AJ42" s="1124"/>
      <c r="AK42" s="1127">
        <v>0</v>
      </c>
      <c r="AL42" s="1128"/>
      <c r="AM42" s="1125">
        <v>0</v>
      </c>
      <c r="AN42" s="1124"/>
      <c r="AO42" s="1125">
        <v>0</v>
      </c>
      <c r="AP42" s="1124"/>
      <c r="AQ42" s="1127">
        <v>0</v>
      </c>
      <c r="AR42" s="1128"/>
      <c r="AS42" s="1125">
        <v>0</v>
      </c>
      <c r="AT42" s="1124"/>
      <c r="AU42" s="1125">
        <v>0</v>
      </c>
      <c r="AV42" s="1124"/>
      <c r="AW42" s="1127">
        <v>0</v>
      </c>
      <c r="AX42" s="1128"/>
      <c r="AY42" s="1125">
        <v>0</v>
      </c>
      <c r="AZ42" s="1124"/>
      <c r="BA42" s="1125">
        <v>0</v>
      </c>
      <c r="BB42" s="1124"/>
      <c r="BC42" s="1127">
        <v>0</v>
      </c>
      <c r="BD42" s="1128"/>
      <c r="BE42" s="1125">
        <v>0</v>
      </c>
      <c r="BF42" s="1124"/>
      <c r="BG42" s="1125">
        <v>0</v>
      </c>
      <c r="BH42" s="1124"/>
      <c r="BI42" s="1127">
        <v>0</v>
      </c>
      <c r="BJ42" s="1128"/>
      <c r="BK42" s="1125">
        <v>0</v>
      </c>
      <c r="BL42" s="1124"/>
      <c r="BM42" s="1125">
        <v>0</v>
      </c>
      <c r="BN42" s="1124"/>
      <c r="BO42" s="1127">
        <v>0</v>
      </c>
      <c r="BP42" s="1129"/>
      <c r="BQ42" s="1129">
        <v>0</v>
      </c>
      <c r="BR42" s="1126"/>
      <c r="BS42" s="1130">
        <v>0</v>
      </c>
      <c r="BT42" s="1129"/>
      <c r="BU42" s="1131">
        <v>0</v>
      </c>
    </row>
    <row r="43" spans="1:73" s="532" customFormat="1" ht="20.100000000000001" customHeight="1">
      <c r="A43" s="1123" t="s">
        <v>453</v>
      </c>
      <c r="B43" s="1124">
        <v>42</v>
      </c>
      <c r="C43" s="1125">
        <v>20.055678383321315</v>
      </c>
      <c r="D43" s="1124">
        <v>6</v>
      </c>
      <c r="E43" s="1125">
        <v>2.9060193347153072</v>
      </c>
      <c r="F43" s="1126">
        <v>48</v>
      </c>
      <c r="G43" s="1127">
        <v>11.541652139413539</v>
      </c>
      <c r="H43" s="1128">
        <v>16</v>
      </c>
      <c r="I43" s="1125">
        <v>22.14471571721198</v>
      </c>
      <c r="J43" s="1124"/>
      <c r="K43" s="1125">
        <v>0</v>
      </c>
      <c r="L43" s="1124">
        <v>16</v>
      </c>
      <c r="M43" s="1127">
        <v>11.594286915122574</v>
      </c>
      <c r="N43" s="1128">
        <v>3</v>
      </c>
      <c r="O43" s="1125">
        <v>15.856236786469344</v>
      </c>
      <c r="P43" s="1124"/>
      <c r="Q43" s="1125">
        <v>0</v>
      </c>
      <c r="R43" s="1124">
        <v>3</v>
      </c>
      <c r="S43" s="1127">
        <v>7.7990953049446263</v>
      </c>
      <c r="T43" s="1128">
        <v>8</v>
      </c>
      <c r="U43" s="1125">
        <v>34.954340892209551</v>
      </c>
      <c r="V43" s="1124">
        <v>1</v>
      </c>
      <c r="W43" s="1125">
        <v>4.2813717515091838</v>
      </c>
      <c r="X43" s="1124">
        <v>9</v>
      </c>
      <c r="Y43" s="1127">
        <v>19.461984257417178</v>
      </c>
      <c r="Z43" s="1128">
        <v>6</v>
      </c>
      <c r="AA43" s="1125">
        <v>24.263992235522483</v>
      </c>
      <c r="AB43" s="1124">
        <v>1</v>
      </c>
      <c r="AC43" s="1125">
        <v>3.9218762255863204</v>
      </c>
      <c r="AD43" s="1124">
        <v>7</v>
      </c>
      <c r="AE43" s="1127">
        <v>13.93700473858161</v>
      </c>
      <c r="AF43" s="1128">
        <v>2</v>
      </c>
      <c r="AG43" s="1125">
        <v>15.164151944802487</v>
      </c>
      <c r="AH43" s="1124">
        <v>1</v>
      </c>
      <c r="AI43" s="1125">
        <v>7.2706121855460228</v>
      </c>
      <c r="AJ43" s="1124">
        <v>3</v>
      </c>
      <c r="AK43" s="1127">
        <v>11.134617525887986</v>
      </c>
      <c r="AL43" s="1128">
        <v>4</v>
      </c>
      <c r="AM43" s="1125">
        <v>20.569782988789466</v>
      </c>
      <c r="AN43" s="1124"/>
      <c r="AO43" s="1125">
        <v>0</v>
      </c>
      <c r="AP43" s="1124">
        <v>4</v>
      </c>
      <c r="AQ43" s="1127">
        <v>10.088781275221953</v>
      </c>
      <c r="AR43" s="1128"/>
      <c r="AS43" s="1125">
        <v>0</v>
      </c>
      <c r="AT43" s="1124"/>
      <c r="AU43" s="1125">
        <v>0</v>
      </c>
      <c r="AV43" s="1124"/>
      <c r="AW43" s="1127">
        <v>0</v>
      </c>
      <c r="AX43" s="1128">
        <v>1</v>
      </c>
      <c r="AY43" s="1125">
        <v>16.482610845557936</v>
      </c>
      <c r="AZ43" s="1124"/>
      <c r="BA43" s="1125">
        <v>0</v>
      </c>
      <c r="BB43" s="1124">
        <v>1</v>
      </c>
      <c r="BC43" s="1127">
        <v>8.2658290626549835</v>
      </c>
      <c r="BD43" s="1128"/>
      <c r="BE43" s="1125">
        <v>0</v>
      </c>
      <c r="BF43" s="1124"/>
      <c r="BG43" s="1125">
        <v>0</v>
      </c>
      <c r="BH43" s="1124"/>
      <c r="BI43" s="1127">
        <v>0</v>
      </c>
      <c r="BJ43" s="1128">
        <v>2</v>
      </c>
      <c r="BK43" s="1125">
        <v>26.130128037627383</v>
      </c>
      <c r="BL43" s="1124">
        <v>2</v>
      </c>
      <c r="BM43" s="1125">
        <v>26.239832065074783</v>
      </c>
      <c r="BN43" s="1124">
        <v>4</v>
      </c>
      <c r="BO43" s="1127">
        <v>26.184865147944489</v>
      </c>
      <c r="BP43" s="1129"/>
      <c r="BQ43" s="1129">
        <v>0</v>
      </c>
      <c r="BR43" s="1126">
        <v>1</v>
      </c>
      <c r="BS43" s="1130">
        <v>10.785159620362382</v>
      </c>
      <c r="BT43" s="1129">
        <v>1</v>
      </c>
      <c r="BU43" s="1131">
        <v>5.4611981868822026</v>
      </c>
    </row>
    <row r="44" spans="1:73" s="532" customFormat="1" ht="20.100000000000001" customHeight="1">
      <c r="A44" s="1138" t="s">
        <v>454</v>
      </c>
      <c r="B44" s="1124">
        <v>50</v>
      </c>
      <c r="C44" s="1125">
        <v>23.875807599192044</v>
      </c>
      <c r="D44" s="1124">
        <v>12</v>
      </c>
      <c r="E44" s="1125">
        <v>5.8120386694306143</v>
      </c>
      <c r="F44" s="1126">
        <v>62</v>
      </c>
      <c r="G44" s="1127">
        <v>14.907967346742488</v>
      </c>
      <c r="H44" s="1128">
        <v>12</v>
      </c>
      <c r="I44" s="1125">
        <v>16.608536787908985</v>
      </c>
      <c r="J44" s="1124">
        <v>2</v>
      </c>
      <c r="K44" s="1125">
        <v>3.0419638918886034</v>
      </c>
      <c r="L44" s="1124">
        <v>14</v>
      </c>
      <c r="M44" s="1127">
        <v>10.145001050732253</v>
      </c>
      <c r="N44" s="1128">
        <v>9</v>
      </c>
      <c r="O44" s="1125">
        <v>47.568710359408037</v>
      </c>
      <c r="P44" s="1124">
        <v>1</v>
      </c>
      <c r="Q44" s="1125">
        <v>5.116136293870869</v>
      </c>
      <c r="R44" s="1124">
        <v>10</v>
      </c>
      <c r="S44" s="1127">
        <v>25.996984349815421</v>
      </c>
      <c r="T44" s="1128">
        <v>8</v>
      </c>
      <c r="U44" s="1125">
        <v>34.954340892209551</v>
      </c>
      <c r="V44" s="1124">
        <v>3</v>
      </c>
      <c r="W44" s="1125">
        <v>12.844115254527551</v>
      </c>
      <c r="X44" s="1124">
        <v>11</v>
      </c>
      <c r="Y44" s="1127">
        <v>23.78686964795433</v>
      </c>
      <c r="Z44" s="1128">
        <v>8</v>
      </c>
      <c r="AA44" s="1125">
        <v>32.351989647363318</v>
      </c>
      <c r="AB44" s="1124">
        <v>4</v>
      </c>
      <c r="AC44" s="1125">
        <v>15.687504902345282</v>
      </c>
      <c r="AD44" s="1124">
        <v>12</v>
      </c>
      <c r="AE44" s="1127">
        <v>23.892008123282761</v>
      </c>
      <c r="AF44" s="1128">
        <v>3</v>
      </c>
      <c r="AG44" s="1125">
        <v>22.746227917203729</v>
      </c>
      <c r="AH44" s="1124"/>
      <c r="AI44" s="1125">
        <v>0</v>
      </c>
      <c r="AJ44" s="1124">
        <v>3</v>
      </c>
      <c r="AK44" s="1127">
        <v>11.134617525887986</v>
      </c>
      <c r="AL44" s="1128">
        <v>8</v>
      </c>
      <c r="AM44" s="1125">
        <v>41.139565977578933</v>
      </c>
      <c r="AN44" s="1124"/>
      <c r="AO44" s="1125">
        <v>0</v>
      </c>
      <c r="AP44" s="1124">
        <v>8</v>
      </c>
      <c r="AQ44" s="1127">
        <v>20.177562550443906</v>
      </c>
      <c r="AR44" s="1128"/>
      <c r="AS44" s="1125">
        <v>0</v>
      </c>
      <c r="AT44" s="1124"/>
      <c r="AU44" s="1125">
        <v>0</v>
      </c>
      <c r="AV44" s="1124"/>
      <c r="AW44" s="1127">
        <v>0</v>
      </c>
      <c r="AX44" s="1128">
        <v>1</v>
      </c>
      <c r="AY44" s="1125">
        <v>16.482610845557936</v>
      </c>
      <c r="AZ44" s="1124">
        <v>1</v>
      </c>
      <c r="BA44" s="1125">
        <v>16.580998176090201</v>
      </c>
      <c r="BB44" s="1124">
        <v>2</v>
      </c>
      <c r="BC44" s="1127">
        <v>16.531658125309967</v>
      </c>
      <c r="BD44" s="1128"/>
      <c r="BE44" s="1125">
        <v>0</v>
      </c>
      <c r="BF44" s="1124"/>
      <c r="BG44" s="1125">
        <v>0</v>
      </c>
      <c r="BH44" s="1124"/>
      <c r="BI44" s="1127">
        <v>0</v>
      </c>
      <c r="BJ44" s="1128"/>
      <c r="BK44" s="1125">
        <v>0</v>
      </c>
      <c r="BL44" s="1124">
        <v>1</v>
      </c>
      <c r="BM44" s="1125">
        <v>13.119916032537391</v>
      </c>
      <c r="BN44" s="1124">
        <v>1</v>
      </c>
      <c r="BO44" s="1127">
        <v>6.5462162869861222</v>
      </c>
      <c r="BP44" s="1129">
        <v>1</v>
      </c>
      <c r="BQ44" s="1129">
        <v>11.063170704723975</v>
      </c>
      <c r="BR44" s="1126"/>
      <c r="BS44" s="1130">
        <v>0</v>
      </c>
      <c r="BT44" s="1129">
        <v>1</v>
      </c>
      <c r="BU44" s="1131">
        <v>5.4611981868822026</v>
      </c>
    </row>
    <row r="45" spans="1:73" ht="20.100000000000001" customHeight="1">
      <c r="A45" s="1114" t="s">
        <v>551</v>
      </c>
      <c r="B45" s="1115">
        <v>118</v>
      </c>
      <c r="C45" s="1116">
        <v>56.346905934093215</v>
      </c>
      <c r="D45" s="1115">
        <v>44</v>
      </c>
      <c r="E45" s="1116">
        <v>21.310808454578918</v>
      </c>
      <c r="F45" s="1117">
        <v>162</v>
      </c>
      <c r="G45" s="1118">
        <v>38.953075970520693</v>
      </c>
      <c r="H45" s="1119">
        <v>41</v>
      </c>
      <c r="I45" s="1116">
        <v>56.745834025355698</v>
      </c>
      <c r="J45" s="1115">
        <v>12</v>
      </c>
      <c r="K45" s="1116">
        <v>18.251783351331618</v>
      </c>
      <c r="L45" s="1115">
        <v>53</v>
      </c>
      <c r="M45" s="1118">
        <v>38.406075406343525</v>
      </c>
      <c r="N45" s="1119">
        <v>8</v>
      </c>
      <c r="O45" s="1116">
        <v>42.283298097251581</v>
      </c>
      <c r="P45" s="1115">
        <v>2</v>
      </c>
      <c r="Q45" s="1116">
        <v>10.232272587741738</v>
      </c>
      <c r="R45" s="1115">
        <v>10</v>
      </c>
      <c r="S45" s="1118">
        <v>25.996984349815421</v>
      </c>
      <c r="T45" s="1119">
        <v>18</v>
      </c>
      <c r="U45" s="1116">
        <v>78.647267007471484</v>
      </c>
      <c r="V45" s="1115">
        <v>8</v>
      </c>
      <c r="W45" s="1116">
        <v>34.25097401207347</v>
      </c>
      <c r="X45" s="1115">
        <v>26</v>
      </c>
      <c r="Y45" s="1118">
        <v>56.223510076982954</v>
      </c>
      <c r="Z45" s="1119">
        <v>18</v>
      </c>
      <c r="AA45" s="1116">
        <v>72.791976706567453</v>
      </c>
      <c r="AB45" s="1115">
        <v>6</v>
      </c>
      <c r="AC45" s="1116">
        <v>23.531257353517923</v>
      </c>
      <c r="AD45" s="1115">
        <v>24</v>
      </c>
      <c r="AE45" s="1118">
        <v>47.784016246565521</v>
      </c>
      <c r="AF45" s="1119">
        <v>8</v>
      </c>
      <c r="AG45" s="1116">
        <v>60.656607779209949</v>
      </c>
      <c r="AH45" s="1115">
        <v>4</v>
      </c>
      <c r="AI45" s="1116">
        <v>29.082448742184091</v>
      </c>
      <c r="AJ45" s="1115">
        <v>12</v>
      </c>
      <c r="AK45" s="1118">
        <v>44.538470103551944</v>
      </c>
      <c r="AL45" s="1119">
        <v>7</v>
      </c>
      <c r="AM45" s="1116">
        <v>35.997120230381569</v>
      </c>
      <c r="AN45" s="1115">
        <v>3</v>
      </c>
      <c r="AO45" s="1116">
        <v>14.850014850014849</v>
      </c>
      <c r="AP45" s="1115">
        <v>10</v>
      </c>
      <c r="AQ45" s="1118">
        <v>25.221953188054879</v>
      </c>
      <c r="AR45" s="1119">
        <v>6</v>
      </c>
      <c r="AS45" s="1116">
        <v>72.490032620514683</v>
      </c>
      <c r="AT45" s="1115">
        <v>2</v>
      </c>
      <c r="AU45" s="1116">
        <v>23.532180256500766</v>
      </c>
      <c r="AV45" s="1115">
        <v>8</v>
      </c>
      <c r="AW45" s="1118">
        <v>47.68717215069146</v>
      </c>
      <c r="AX45" s="1119">
        <v>1</v>
      </c>
      <c r="AY45" s="1116">
        <v>16.482610845557936</v>
      </c>
      <c r="AZ45" s="1115">
        <v>3</v>
      </c>
      <c r="BA45" s="1116">
        <v>49.7429945282706</v>
      </c>
      <c r="BB45" s="1115">
        <v>4</v>
      </c>
      <c r="BC45" s="1118">
        <v>33.063316250619934</v>
      </c>
      <c r="BD45" s="1119">
        <v>2</v>
      </c>
      <c r="BE45" s="1116">
        <v>28.74389192296637</v>
      </c>
      <c r="BF45" s="1115">
        <v>2</v>
      </c>
      <c r="BG45" s="1116">
        <v>28.818443804034583</v>
      </c>
      <c r="BH45" s="1115">
        <v>4</v>
      </c>
      <c r="BI45" s="1118">
        <v>28.781119585551878</v>
      </c>
      <c r="BJ45" s="1119">
        <v>3</v>
      </c>
      <c r="BK45" s="1116">
        <v>39.195192056441073</v>
      </c>
      <c r="BL45" s="1115">
        <v>2</v>
      </c>
      <c r="BM45" s="1116">
        <v>26.239832065074783</v>
      </c>
      <c r="BN45" s="1115">
        <v>5</v>
      </c>
      <c r="BO45" s="1118">
        <v>32.731081434930616</v>
      </c>
      <c r="BP45" s="1120">
        <v>6</v>
      </c>
      <c r="BQ45" s="1120">
        <v>66.379024228343852</v>
      </c>
      <c r="BR45" s="1117"/>
      <c r="BS45" s="1121">
        <v>0</v>
      </c>
      <c r="BT45" s="1120">
        <v>6</v>
      </c>
      <c r="BU45" s="1122">
        <v>32.767189121293207</v>
      </c>
    </row>
    <row r="46" spans="1:73" s="532" customFormat="1" ht="20.100000000000001" customHeight="1">
      <c r="A46" s="1137" t="s">
        <v>434</v>
      </c>
      <c r="B46" s="1124">
        <v>93</v>
      </c>
      <c r="C46" s="1125">
        <v>44.4090021344972</v>
      </c>
      <c r="D46" s="1124">
        <v>41</v>
      </c>
      <c r="E46" s="1125">
        <v>19.857798787221267</v>
      </c>
      <c r="F46" s="1126">
        <v>134</v>
      </c>
      <c r="G46" s="1127">
        <v>32.220445555862796</v>
      </c>
      <c r="H46" s="1128">
        <v>30</v>
      </c>
      <c r="I46" s="1125">
        <v>41.521341969772465</v>
      </c>
      <c r="J46" s="1124">
        <v>12</v>
      </c>
      <c r="K46" s="1125">
        <v>18.251783351331618</v>
      </c>
      <c r="L46" s="1124">
        <v>42</v>
      </c>
      <c r="M46" s="1127">
        <v>30.435003152196753</v>
      </c>
      <c r="N46" s="1128">
        <v>7</v>
      </c>
      <c r="O46" s="1125">
        <v>36.99788583509514</v>
      </c>
      <c r="P46" s="1124">
        <v>1</v>
      </c>
      <c r="Q46" s="1125">
        <v>5.116136293870869</v>
      </c>
      <c r="R46" s="1124">
        <v>8</v>
      </c>
      <c r="S46" s="1127">
        <v>20.797587479852336</v>
      </c>
      <c r="T46" s="1128">
        <v>13</v>
      </c>
      <c r="U46" s="1125">
        <v>56.800803949840528</v>
      </c>
      <c r="V46" s="1124">
        <v>8</v>
      </c>
      <c r="W46" s="1125">
        <v>34.25097401207347</v>
      </c>
      <c r="X46" s="1124">
        <v>21</v>
      </c>
      <c r="Y46" s="1127">
        <v>45.411296600640085</v>
      </c>
      <c r="Z46" s="1128">
        <v>15</v>
      </c>
      <c r="AA46" s="1125">
        <v>60.659980588806214</v>
      </c>
      <c r="AB46" s="1124">
        <v>6</v>
      </c>
      <c r="AC46" s="1125">
        <v>23.531257353517923</v>
      </c>
      <c r="AD46" s="1124">
        <v>21</v>
      </c>
      <c r="AE46" s="1127">
        <v>41.811014215744834</v>
      </c>
      <c r="AF46" s="1128">
        <v>7</v>
      </c>
      <c r="AG46" s="1125">
        <v>53.074531806808707</v>
      </c>
      <c r="AH46" s="1124">
        <v>4</v>
      </c>
      <c r="AI46" s="1125">
        <v>29.082448742184091</v>
      </c>
      <c r="AJ46" s="1124">
        <v>11</v>
      </c>
      <c r="AK46" s="1127">
        <v>40.826930928255948</v>
      </c>
      <c r="AL46" s="1128">
        <v>7</v>
      </c>
      <c r="AM46" s="1125">
        <v>35.997120230381569</v>
      </c>
      <c r="AN46" s="1124">
        <v>2</v>
      </c>
      <c r="AO46" s="1125">
        <v>9.9000099000099002</v>
      </c>
      <c r="AP46" s="1124">
        <v>9</v>
      </c>
      <c r="AQ46" s="1127">
        <v>22.699757869249396</v>
      </c>
      <c r="AR46" s="1128">
        <v>6</v>
      </c>
      <c r="AS46" s="1125">
        <v>72.490032620514683</v>
      </c>
      <c r="AT46" s="1124">
        <v>1</v>
      </c>
      <c r="AU46" s="1125">
        <v>11.766090128250383</v>
      </c>
      <c r="AV46" s="1124">
        <v>7</v>
      </c>
      <c r="AW46" s="1127">
        <v>41.726275631855032</v>
      </c>
      <c r="AX46" s="1128">
        <v>1</v>
      </c>
      <c r="AY46" s="1125">
        <v>16.482610845557936</v>
      </c>
      <c r="AZ46" s="1124">
        <v>3</v>
      </c>
      <c r="BA46" s="1125">
        <v>49.7429945282706</v>
      </c>
      <c r="BB46" s="1124">
        <v>4</v>
      </c>
      <c r="BC46" s="1127">
        <v>33.063316250619934</v>
      </c>
      <c r="BD46" s="1128">
        <v>2</v>
      </c>
      <c r="BE46" s="1125">
        <v>28.74389192296637</v>
      </c>
      <c r="BF46" s="1124">
        <v>2</v>
      </c>
      <c r="BG46" s="1125">
        <v>28.818443804034583</v>
      </c>
      <c r="BH46" s="1124">
        <v>4</v>
      </c>
      <c r="BI46" s="1127">
        <v>28.781119585551878</v>
      </c>
      <c r="BJ46" s="1128">
        <v>3</v>
      </c>
      <c r="BK46" s="1125">
        <v>39.195192056441073</v>
      </c>
      <c r="BL46" s="1124">
        <v>2</v>
      </c>
      <c r="BM46" s="1125">
        <v>26.239832065074783</v>
      </c>
      <c r="BN46" s="1124">
        <v>5</v>
      </c>
      <c r="BO46" s="1127">
        <v>32.731081434930616</v>
      </c>
      <c r="BP46" s="1129">
        <v>2</v>
      </c>
      <c r="BQ46" s="1129">
        <v>22.126341409447949</v>
      </c>
      <c r="BR46" s="1126"/>
      <c r="BS46" s="1130">
        <v>0</v>
      </c>
      <c r="BT46" s="1129">
        <v>2</v>
      </c>
      <c r="BU46" s="1131">
        <v>10.922396373764405</v>
      </c>
    </row>
    <row r="47" spans="1:73" s="532" customFormat="1" ht="20.100000000000001" customHeight="1">
      <c r="A47" s="1137" t="s">
        <v>435</v>
      </c>
      <c r="B47" s="1124">
        <v>3</v>
      </c>
      <c r="C47" s="1125">
        <v>1.4325484559515227</v>
      </c>
      <c r="D47" s="1124"/>
      <c r="E47" s="1125">
        <v>0</v>
      </c>
      <c r="F47" s="1126">
        <v>3</v>
      </c>
      <c r="G47" s="1127">
        <v>0.72135325871334621</v>
      </c>
      <c r="H47" s="1128"/>
      <c r="I47" s="1125">
        <v>0</v>
      </c>
      <c r="J47" s="1124"/>
      <c r="K47" s="1125">
        <v>0</v>
      </c>
      <c r="L47" s="1124"/>
      <c r="M47" s="1127">
        <v>0</v>
      </c>
      <c r="N47" s="1128"/>
      <c r="O47" s="1125">
        <v>0</v>
      </c>
      <c r="P47" s="1124"/>
      <c r="Q47" s="1125">
        <v>0</v>
      </c>
      <c r="R47" s="1124"/>
      <c r="S47" s="1127">
        <v>0</v>
      </c>
      <c r="T47" s="1128">
        <v>1</v>
      </c>
      <c r="U47" s="1125">
        <v>4.3692926115261939</v>
      </c>
      <c r="V47" s="1124"/>
      <c r="W47" s="1125">
        <v>0</v>
      </c>
      <c r="X47" s="1124">
        <v>1</v>
      </c>
      <c r="Y47" s="1127">
        <v>2.1624426952685751</v>
      </c>
      <c r="Z47" s="1128"/>
      <c r="AA47" s="1125">
        <v>0</v>
      </c>
      <c r="AB47" s="1124"/>
      <c r="AC47" s="1125">
        <v>0</v>
      </c>
      <c r="AD47" s="1124"/>
      <c r="AE47" s="1127">
        <v>0</v>
      </c>
      <c r="AF47" s="1128"/>
      <c r="AG47" s="1125">
        <v>0</v>
      </c>
      <c r="AH47" s="1124"/>
      <c r="AI47" s="1125">
        <v>0</v>
      </c>
      <c r="AJ47" s="1124"/>
      <c r="AK47" s="1127">
        <v>0</v>
      </c>
      <c r="AL47" s="1128"/>
      <c r="AM47" s="1125">
        <v>0</v>
      </c>
      <c r="AN47" s="1124"/>
      <c r="AO47" s="1125">
        <v>0</v>
      </c>
      <c r="AP47" s="1124"/>
      <c r="AQ47" s="1127">
        <v>0</v>
      </c>
      <c r="AR47" s="1128"/>
      <c r="AS47" s="1125">
        <v>0</v>
      </c>
      <c r="AT47" s="1124"/>
      <c r="AU47" s="1125">
        <v>0</v>
      </c>
      <c r="AV47" s="1124"/>
      <c r="AW47" s="1127">
        <v>0</v>
      </c>
      <c r="AX47" s="1128"/>
      <c r="AY47" s="1125">
        <v>0</v>
      </c>
      <c r="AZ47" s="1124"/>
      <c r="BA47" s="1125">
        <v>0</v>
      </c>
      <c r="BB47" s="1124"/>
      <c r="BC47" s="1127">
        <v>0</v>
      </c>
      <c r="BD47" s="1128"/>
      <c r="BE47" s="1125">
        <v>0</v>
      </c>
      <c r="BF47" s="1124"/>
      <c r="BG47" s="1125">
        <v>0</v>
      </c>
      <c r="BH47" s="1124"/>
      <c r="BI47" s="1127">
        <v>0</v>
      </c>
      <c r="BJ47" s="1128"/>
      <c r="BK47" s="1125">
        <v>0</v>
      </c>
      <c r="BL47" s="1124"/>
      <c r="BM47" s="1125">
        <v>0</v>
      </c>
      <c r="BN47" s="1124"/>
      <c r="BO47" s="1127">
        <v>0</v>
      </c>
      <c r="BP47" s="1129">
        <v>2</v>
      </c>
      <c r="BQ47" s="1129">
        <v>22.126341409447949</v>
      </c>
      <c r="BR47" s="1126"/>
      <c r="BS47" s="1130">
        <v>0</v>
      </c>
      <c r="BT47" s="1129">
        <v>2</v>
      </c>
      <c r="BU47" s="1131">
        <v>10.922396373764405</v>
      </c>
    </row>
    <row r="48" spans="1:73" s="532" customFormat="1" ht="20.100000000000001" customHeight="1">
      <c r="A48" s="1137" t="s">
        <v>436</v>
      </c>
      <c r="B48" s="1124">
        <v>3</v>
      </c>
      <c r="C48" s="1125">
        <v>1.4325484559515227</v>
      </c>
      <c r="D48" s="1124">
        <v>1</v>
      </c>
      <c r="E48" s="1125">
        <v>0.48433655578588453</v>
      </c>
      <c r="F48" s="1126">
        <v>4</v>
      </c>
      <c r="G48" s="1127">
        <v>0.96180434495112843</v>
      </c>
      <c r="H48" s="1128">
        <v>2</v>
      </c>
      <c r="I48" s="1125">
        <v>2.7680894646514975</v>
      </c>
      <c r="J48" s="1124"/>
      <c r="K48" s="1125">
        <v>0</v>
      </c>
      <c r="L48" s="1124">
        <v>2</v>
      </c>
      <c r="M48" s="1127">
        <v>1.4492858643903217</v>
      </c>
      <c r="N48" s="1128"/>
      <c r="O48" s="1125">
        <v>0</v>
      </c>
      <c r="P48" s="1124"/>
      <c r="Q48" s="1125">
        <v>0</v>
      </c>
      <c r="R48" s="1124"/>
      <c r="S48" s="1127">
        <v>0</v>
      </c>
      <c r="T48" s="1128"/>
      <c r="U48" s="1125">
        <v>0</v>
      </c>
      <c r="V48" s="1124"/>
      <c r="W48" s="1125">
        <v>0</v>
      </c>
      <c r="X48" s="1124"/>
      <c r="Y48" s="1127">
        <v>0</v>
      </c>
      <c r="Z48" s="1128">
        <v>1</v>
      </c>
      <c r="AA48" s="1125">
        <v>4.0439987059204148</v>
      </c>
      <c r="AB48" s="1124"/>
      <c r="AC48" s="1125">
        <v>0</v>
      </c>
      <c r="AD48" s="1124">
        <v>1</v>
      </c>
      <c r="AE48" s="1127">
        <v>1.99100067694023</v>
      </c>
      <c r="AF48" s="1128"/>
      <c r="AG48" s="1125">
        <v>0</v>
      </c>
      <c r="AH48" s="1124"/>
      <c r="AI48" s="1125">
        <v>0</v>
      </c>
      <c r="AJ48" s="1124"/>
      <c r="AK48" s="1127">
        <v>0</v>
      </c>
      <c r="AL48" s="1128"/>
      <c r="AM48" s="1125">
        <v>0</v>
      </c>
      <c r="AN48" s="1124"/>
      <c r="AO48" s="1125">
        <v>0</v>
      </c>
      <c r="AP48" s="1124"/>
      <c r="AQ48" s="1127">
        <v>0</v>
      </c>
      <c r="AR48" s="1128"/>
      <c r="AS48" s="1125">
        <v>0</v>
      </c>
      <c r="AT48" s="1124">
        <v>1</v>
      </c>
      <c r="AU48" s="1125">
        <v>11.766090128250383</v>
      </c>
      <c r="AV48" s="1124">
        <v>1</v>
      </c>
      <c r="AW48" s="1127">
        <v>5.9608965188364325</v>
      </c>
      <c r="AX48" s="1128"/>
      <c r="AY48" s="1125">
        <v>0</v>
      </c>
      <c r="AZ48" s="1124"/>
      <c r="BA48" s="1125">
        <v>0</v>
      </c>
      <c r="BB48" s="1124"/>
      <c r="BC48" s="1127">
        <v>0</v>
      </c>
      <c r="BD48" s="1128"/>
      <c r="BE48" s="1125">
        <v>0</v>
      </c>
      <c r="BF48" s="1124"/>
      <c r="BG48" s="1125">
        <v>0</v>
      </c>
      <c r="BH48" s="1124"/>
      <c r="BI48" s="1127">
        <v>0</v>
      </c>
      <c r="BJ48" s="1128"/>
      <c r="BK48" s="1125">
        <v>0</v>
      </c>
      <c r="BL48" s="1124"/>
      <c r="BM48" s="1125">
        <v>0</v>
      </c>
      <c r="BN48" s="1124"/>
      <c r="BO48" s="1127">
        <v>0</v>
      </c>
      <c r="BP48" s="1129"/>
      <c r="BQ48" s="1129">
        <v>0</v>
      </c>
      <c r="BR48" s="1126"/>
      <c r="BS48" s="1130">
        <v>0</v>
      </c>
      <c r="BT48" s="1129"/>
      <c r="BU48" s="1131">
        <v>0</v>
      </c>
    </row>
    <row r="49" spans="1:73" s="532" customFormat="1" ht="20.100000000000001" customHeight="1">
      <c r="A49" s="1137" t="s">
        <v>552</v>
      </c>
      <c r="B49" s="1124">
        <v>19</v>
      </c>
      <c r="C49" s="1125">
        <v>9.0728068876929751</v>
      </c>
      <c r="D49" s="1124">
        <v>2</v>
      </c>
      <c r="E49" s="1125">
        <v>0.96867311157176905</v>
      </c>
      <c r="F49" s="1126">
        <v>21</v>
      </c>
      <c r="G49" s="1127">
        <v>5.0494728109934242</v>
      </c>
      <c r="H49" s="1128">
        <v>9</v>
      </c>
      <c r="I49" s="1125">
        <v>12.456402590931738</v>
      </c>
      <c r="J49" s="1124"/>
      <c r="K49" s="1125">
        <v>0</v>
      </c>
      <c r="L49" s="1124">
        <v>9</v>
      </c>
      <c r="M49" s="1127">
        <v>6.5217863897564472</v>
      </c>
      <c r="N49" s="1128">
        <v>1</v>
      </c>
      <c r="O49" s="1125">
        <v>5.2854122621564477</v>
      </c>
      <c r="P49" s="1124">
        <v>1</v>
      </c>
      <c r="Q49" s="1125">
        <v>5.116136293870869</v>
      </c>
      <c r="R49" s="1124">
        <v>2</v>
      </c>
      <c r="S49" s="1127">
        <v>5.1993968699630839</v>
      </c>
      <c r="T49" s="1128">
        <v>4</v>
      </c>
      <c r="U49" s="1125">
        <v>17.477170446104775</v>
      </c>
      <c r="V49" s="1124"/>
      <c r="W49" s="1125">
        <v>0</v>
      </c>
      <c r="X49" s="1124">
        <v>4</v>
      </c>
      <c r="Y49" s="1127">
        <v>8.6497707810743005</v>
      </c>
      <c r="Z49" s="1128">
        <v>2</v>
      </c>
      <c r="AA49" s="1125">
        <v>8.0879974118408295</v>
      </c>
      <c r="AB49" s="1124"/>
      <c r="AC49" s="1125">
        <v>0</v>
      </c>
      <c r="AD49" s="1124">
        <v>2</v>
      </c>
      <c r="AE49" s="1127">
        <v>3.9820013538804599</v>
      </c>
      <c r="AF49" s="1128">
        <v>1</v>
      </c>
      <c r="AG49" s="1125">
        <v>7.5820759724012436</v>
      </c>
      <c r="AH49" s="1124"/>
      <c r="AI49" s="1125">
        <v>0</v>
      </c>
      <c r="AJ49" s="1124">
        <v>1</v>
      </c>
      <c r="AK49" s="1127">
        <v>3.7115391752959952</v>
      </c>
      <c r="AL49" s="1128"/>
      <c r="AM49" s="1125">
        <v>0</v>
      </c>
      <c r="AN49" s="1124">
        <v>1</v>
      </c>
      <c r="AO49" s="1125">
        <v>4.9500049500049501</v>
      </c>
      <c r="AP49" s="1124">
        <v>1</v>
      </c>
      <c r="AQ49" s="1127">
        <v>2.5221953188054882</v>
      </c>
      <c r="AR49" s="1128"/>
      <c r="AS49" s="1125">
        <v>0</v>
      </c>
      <c r="AT49" s="1124"/>
      <c r="AU49" s="1125">
        <v>0</v>
      </c>
      <c r="AV49" s="1124"/>
      <c r="AW49" s="1127">
        <v>0</v>
      </c>
      <c r="AX49" s="1128"/>
      <c r="AY49" s="1125">
        <v>0</v>
      </c>
      <c r="AZ49" s="1124"/>
      <c r="BA49" s="1125">
        <v>0</v>
      </c>
      <c r="BB49" s="1124"/>
      <c r="BC49" s="1127">
        <v>0</v>
      </c>
      <c r="BD49" s="1128"/>
      <c r="BE49" s="1125">
        <v>0</v>
      </c>
      <c r="BF49" s="1124"/>
      <c r="BG49" s="1125">
        <v>0</v>
      </c>
      <c r="BH49" s="1124"/>
      <c r="BI49" s="1127">
        <v>0</v>
      </c>
      <c r="BJ49" s="1128"/>
      <c r="BK49" s="1125">
        <v>0</v>
      </c>
      <c r="BL49" s="1124"/>
      <c r="BM49" s="1125">
        <v>0</v>
      </c>
      <c r="BN49" s="1124"/>
      <c r="BO49" s="1127">
        <v>0</v>
      </c>
      <c r="BP49" s="1129">
        <v>2</v>
      </c>
      <c r="BQ49" s="1129">
        <v>22.126341409447949</v>
      </c>
      <c r="BR49" s="1126"/>
      <c r="BS49" s="1130">
        <v>0</v>
      </c>
      <c r="BT49" s="1129">
        <v>2</v>
      </c>
      <c r="BU49" s="1131">
        <v>10.922396373764405</v>
      </c>
    </row>
    <row r="50" spans="1:73" ht="20.100000000000001" customHeight="1">
      <c r="A50" s="1139" t="s">
        <v>553</v>
      </c>
      <c r="B50" s="1115">
        <v>46</v>
      </c>
      <c r="C50" s="1116">
        <v>21.965742991256679</v>
      </c>
      <c r="D50" s="1115">
        <v>22</v>
      </c>
      <c r="E50" s="1116">
        <v>10.655404227289459</v>
      </c>
      <c r="F50" s="1117">
        <v>68</v>
      </c>
      <c r="G50" s="1118">
        <v>16.350673864169181</v>
      </c>
      <c r="H50" s="1119">
        <v>13</v>
      </c>
      <c r="I50" s="1116">
        <v>17.992581520234733</v>
      </c>
      <c r="J50" s="1115">
        <v>8</v>
      </c>
      <c r="K50" s="1116">
        <v>12.167855567554414</v>
      </c>
      <c r="L50" s="1115">
        <v>21</v>
      </c>
      <c r="M50" s="1118">
        <v>15.217501576098377</v>
      </c>
      <c r="N50" s="1119">
        <v>8</v>
      </c>
      <c r="O50" s="1116">
        <v>42.283298097251581</v>
      </c>
      <c r="P50" s="1115">
        <v>4</v>
      </c>
      <c r="Q50" s="1116">
        <v>20.464545175483476</v>
      </c>
      <c r="R50" s="1115">
        <v>12</v>
      </c>
      <c r="S50" s="1118">
        <v>31.196381219778505</v>
      </c>
      <c r="T50" s="1119">
        <v>7</v>
      </c>
      <c r="U50" s="1116">
        <v>30.585048280683356</v>
      </c>
      <c r="V50" s="1115">
        <v>3</v>
      </c>
      <c r="W50" s="1116">
        <v>12.844115254527551</v>
      </c>
      <c r="X50" s="1115">
        <v>10</v>
      </c>
      <c r="Y50" s="1118">
        <v>21.624426952685756</v>
      </c>
      <c r="Z50" s="1119">
        <v>6</v>
      </c>
      <c r="AA50" s="1116">
        <v>24.263992235522483</v>
      </c>
      <c r="AB50" s="1115">
        <v>2</v>
      </c>
      <c r="AC50" s="1116">
        <v>7.8437524511726409</v>
      </c>
      <c r="AD50" s="1115">
        <v>8</v>
      </c>
      <c r="AE50" s="1118">
        <v>15.92800541552184</v>
      </c>
      <c r="AF50" s="1119">
        <v>3</v>
      </c>
      <c r="AG50" s="1116">
        <v>22.746227917203729</v>
      </c>
      <c r="AH50" s="1115"/>
      <c r="AI50" s="1116">
        <v>0</v>
      </c>
      <c r="AJ50" s="1115">
        <v>3</v>
      </c>
      <c r="AK50" s="1118">
        <v>11.134617525887986</v>
      </c>
      <c r="AL50" s="1119">
        <v>2</v>
      </c>
      <c r="AM50" s="1116">
        <v>10.284891494394733</v>
      </c>
      <c r="AN50" s="1115"/>
      <c r="AO50" s="1116">
        <v>0</v>
      </c>
      <c r="AP50" s="1115">
        <v>2</v>
      </c>
      <c r="AQ50" s="1118">
        <v>5.0443906376109764</v>
      </c>
      <c r="AR50" s="1119"/>
      <c r="AS50" s="1116">
        <v>0</v>
      </c>
      <c r="AT50" s="1115">
        <v>1</v>
      </c>
      <c r="AU50" s="1116">
        <v>11.766090128250383</v>
      </c>
      <c r="AV50" s="1115">
        <v>1</v>
      </c>
      <c r="AW50" s="1118">
        <v>5.9608965188364325</v>
      </c>
      <c r="AX50" s="1119">
        <v>1</v>
      </c>
      <c r="AY50" s="1116">
        <v>16.482610845557936</v>
      </c>
      <c r="AZ50" s="1115">
        <v>3</v>
      </c>
      <c r="BA50" s="1116">
        <v>49.7429945282706</v>
      </c>
      <c r="BB50" s="1115">
        <v>4</v>
      </c>
      <c r="BC50" s="1118">
        <v>33.063316250619934</v>
      </c>
      <c r="BD50" s="1119">
        <v>2</v>
      </c>
      <c r="BE50" s="1116">
        <v>28.74389192296637</v>
      </c>
      <c r="BF50" s="1115">
        <v>1</v>
      </c>
      <c r="BG50" s="1116">
        <v>14.409221902017292</v>
      </c>
      <c r="BH50" s="1115">
        <v>3</v>
      </c>
      <c r="BI50" s="1118">
        <v>21.585839689163908</v>
      </c>
      <c r="BJ50" s="1119">
        <v>2</v>
      </c>
      <c r="BK50" s="1116">
        <v>26.130128037627383</v>
      </c>
      <c r="BL50" s="1115"/>
      <c r="BM50" s="1116">
        <v>0</v>
      </c>
      <c r="BN50" s="1115">
        <v>2</v>
      </c>
      <c r="BO50" s="1118">
        <v>13.092432573972244</v>
      </c>
      <c r="BP50" s="1120">
        <v>2</v>
      </c>
      <c r="BQ50" s="1120">
        <v>22.126341409447949</v>
      </c>
      <c r="BR50" s="1117"/>
      <c r="BS50" s="1121">
        <v>0</v>
      </c>
      <c r="BT50" s="1120">
        <v>2</v>
      </c>
      <c r="BU50" s="1122">
        <v>10.922396373764405</v>
      </c>
    </row>
    <row r="51" spans="1:73" s="532" customFormat="1" ht="20.100000000000001" customHeight="1">
      <c r="A51" s="1137" t="s">
        <v>455</v>
      </c>
      <c r="B51" s="1124">
        <v>7</v>
      </c>
      <c r="C51" s="1125">
        <v>3.3426130638868856</v>
      </c>
      <c r="D51" s="1124">
        <v>4</v>
      </c>
      <c r="E51" s="1125">
        <v>1.9373462231435381</v>
      </c>
      <c r="F51" s="1126">
        <v>11</v>
      </c>
      <c r="G51" s="1127">
        <v>2.6449619486156029</v>
      </c>
      <c r="H51" s="1128">
        <v>2</v>
      </c>
      <c r="I51" s="1125">
        <v>2.7680894646514975</v>
      </c>
      <c r="J51" s="1124">
        <v>2</v>
      </c>
      <c r="K51" s="1125">
        <v>3.0419638918886034</v>
      </c>
      <c r="L51" s="1124">
        <v>4</v>
      </c>
      <c r="M51" s="1127">
        <v>2.8985717287806434</v>
      </c>
      <c r="N51" s="1128"/>
      <c r="O51" s="1125">
        <v>0</v>
      </c>
      <c r="P51" s="1124">
        <v>1</v>
      </c>
      <c r="Q51" s="1125">
        <v>5.116136293870869</v>
      </c>
      <c r="R51" s="1124">
        <v>1</v>
      </c>
      <c r="S51" s="1127">
        <v>2.599698434981542</v>
      </c>
      <c r="T51" s="1128">
        <v>1</v>
      </c>
      <c r="U51" s="1125">
        <v>4.3692926115261939</v>
      </c>
      <c r="V51" s="1124"/>
      <c r="W51" s="1125">
        <v>0</v>
      </c>
      <c r="X51" s="1124">
        <v>1</v>
      </c>
      <c r="Y51" s="1127">
        <v>2.1624426952685751</v>
      </c>
      <c r="Z51" s="1128"/>
      <c r="AA51" s="1125">
        <v>0</v>
      </c>
      <c r="AB51" s="1124"/>
      <c r="AC51" s="1125">
        <v>0</v>
      </c>
      <c r="AD51" s="1124"/>
      <c r="AE51" s="1127">
        <v>0</v>
      </c>
      <c r="AF51" s="1128">
        <v>2</v>
      </c>
      <c r="AG51" s="1125">
        <v>15.164151944802487</v>
      </c>
      <c r="AH51" s="1124"/>
      <c r="AI51" s="1125">
        <v>0</v>
      </c>
      <c r="AJ51" s="1124">
        <v>2</v>
      </c>
      <c r="AK51" s="1127">
        <v>7.4230783505919904</v>
      </c>
      <c r="AL51" s="1128"/>
      <c r="AM51" s="1125">
        <v>0</v>
      </c>
      <c r="AN51" s="1124"/>
      <c r="AO51" s="1125">
        <v>0</v>
      </c>
      <c r="AP51" s="1124"/>
      <c r="AQ51" s="1127">
        <v>0</v>
      </c>
      <c r="AR51" s="1128"/>
      <c r="AS51" s="1125">
        <v>0</v>
      </c>
      <c r="AT51" s="1124">
        <v>1</v>
      </c>
      <c r="AU51" s="1125">
        <v>11.766090128250383</v>
      </c>
      <c r="AV51" s="1124">
        <v>1</v>
      </c>
      <c r="AW51" s="1127">
        <v>5.9608965188364325</v>
      </c>
      <c r="AX51" s="1128">
        <v>1</v>
      </c>
      <c r="AY51" s="1125">
        <v>16.482610845557936</v>
      </c>
      <c r="AZ51" s="1124"/>
      <c r="BA51" s="1125">
        <v>0</v>
      </c>
      <c r="BB51" s="1124">
        <v>1</v>
      </c>
      <c r="BC51" s="1127">
        <v>8.2658290626549835</v>
      </c>
      <c r="BD51" s="1128">
        <v>1</v>
      </c>
      <c r="BE51" s="1125">
        <v>14.371945961483185</v>
      </c>
      <c r="BF51" s="1124"/>
      <c r="BG51" s="1125">
        <v>0</v>
      </c>
      <c r="BH51" s="1124">
        <v>1</v>
      </c>
      <c r="BI51" s="1127">
        <v>7.1952798963879694</v>
      </c>
      <c r="BJ51" s="1128"/>
      <c r="BK51" s="1125">
        <v>0</v>
      </c>
      <c r="BL51" s="1124"/>
      <c r="BM51" s="1125">
        <v>0</v>
      </c>
      <c r="BN51" s="1124"/>
      <c r="BO51" s="1127">
        <v>0</v>
      </c>
      <c r="BP51" s="1129"/>
      <c r="BQ51" s="1129">
        <v>0</v>
      </c>
      <c r="BR51" s="1126"/>
      <c r="BS51" s="1130">
        <v>0</v>
      </c>
      <c r="BT51" s="1129"/>
      <c r="BU51" s="1131">
        <v>0</v>
      </c>
    </row>
    <row r="52" spans="1:73" s="532" customFormat="1" ht="20.100000000000001" customHeight="1">
      <c r="A52" s="1137" t="s">
        <v>456</v>
      </c>
      <c r="B52" s="1124">
        <v>20</v>
      </c>
      <c r="C52" s="1125">
        <v>9.5503230396768171</v>
      </c>
      <c r="D52" s="1124">
        <v>11</v>
      </c>
      <c r="E52" s="1125">
        <v>5.3277021136447296</v>
      </c>
      <c r="F52" s="1126">
        <v>31</v>
      </c>
      <c r="G52" s="1127">
        <v>7.4539836733712441</v>
      </c>
      <c r="H52" s="1128">
        <v>5</v>
      </c>
      <c r="I52" s="1125">
        <v>6.9202236616287438</v>
      </c>
      <c r="J52" s="1124">
        <v>4</v>
      </c>
      <c r="K52" s="1125">
        <v>6.0839277837772068</v>
      </c>
      <c r="L52" s="1124">
        <v>9</v>
      </c>
      <c r="M52" s="1127">
        <v>6.5217863897564472</v>
      </c>
      <c r="N52" s="1128">
        <v>4</v>
      </c>
      <c r="O52" s="1125">
        <v>21.141649048625791</v>
      </c>
      <c r="P52" s="1124">
        <v>2</v>
      </c>
      <c r="Q52" s="1125">
        <v>10.232272587741738</v>
      </c>
      <c r="R52" s="1124">
        <v>6</v>
      </c>
      <c r="S52" s="1127">
        <v>15.598190609889253</v>
      </c>
      <c r="T52" s="1128">
        <v>2</v>
      </c>
      <c r="U52" s="1125">
        <v>8.7385852230523877</v>
      </c>
      <c r="V52" s="1124">
        <v>1</v>
      </c>
      <c r="W52" s="1125">
        <v>4.2813717515091838</v>
      </c>
      <c r="X52" s="1124">
        <v>3</v>
      </c>
      <c r="Y52" s="1127">
        <v>6.4873280858057258</v>
      </c>
      <c r="Z52" s="1128">
        <v>4</v>
      </c>
      <c r="AA52" s="1125">
        <v>16.175994823681659</v>
      </c>
      <c r="AB52" s="1124">
        <v>2</v>
      </c>
      <c r="AC52" s="1125">
        <v>7.8437524511726409</v>
      </c>
      <c r="AD52" s="1124">
        <v>6</v>
      </c>
      <c r="AE52" s="1127">
        <v>11.94600406164138</v>
      </c>
      <c r="AF52" s="1128"/>
      <c r="AG52" s="1125">
        <v>0</v>
      </c>
      <c r="AH52" s="1124"/>
      <c r="AI52" s="1125">
        <v>0</v>
      </c>
      <c r="AJ52" s="1124"/>
      <c r="AK52" s="1127">
        <v>0</v>
      </c>
      <c r="AL52" s="1128">
        <v>2</v>
      </c>
      <c r="AM52" s="1125">
        <v>10.284891494394733</v>
      </c>
      <c r="AN52" s="1124"/>
      <c r="AO52" s="1125">
        <v>0</v>
      </c>
      <c r="AP52" s="1124">
        <v>2</v>
      </c>
      <c r="AQ52" s="1127">
        <v>5.0443906376109764</v>
      </c>
      <c r="AR52" s="1128"/>
      <c r="AS52" s="1125">
        <v>0</v>
      </c>
      <c r="AT52" s="1124"/>
      <c r="AU52" s="1125">
        <v>0</v>
      </c>
      <c r="AV52" s="1124"/>
      <c r="AW52" s="1127">
        <v>0</v>
      </c>
      <c r="AX52" s="1128"/>
      <c r="AY52" s="1125">
        <v>0</v>
      </c>
      <c r="AZ52" s="1124">
        <v>1</v>
      </c>
      <c r="BA52" s="1125">
        <v>16.580998176090201</v>
      </c>
      <c r="BB52" s="1124">
        <v>1</v>
      </c>
      <c r="BC52" s="1127">
        <v>8.2658290626549835</v>
      </c>
      <c r="BD52" s="1128">
        <v>1</v>
      </c>
      <c r="BE52" s="1125">
        <v>14.371945961483185</v>
      </c>
      <c r="BF52" s="1124">
        <v>1</v>
      </c>
      <c r="BG52" s="1125">
        <v>14.409221902017292</v>
      </c>
      <c r="BH52" s="1124">
        <v>2</v>
      </c>
      <c r="BI52" s="1127">
        <v>14.390559792775939</v>
      </c>
      <c r="BJ52" s="1128">
        <v>1</v>
      </c>
      <c r="BK52" s="1125">
        <v>13.065064018813692</v>
      </c>
      <c r="BL52" s="1124"/>
      <c r="BM52" s="1125">
        <v>0</v>
      </c>
      <c r="BN52" s="1124">
        <v>1</v>
      </c>
      <c r="BO52" s="1127">
        <v>6.5462162869861222</v>
      </c>
      <c r="BP52" s="1129">
        <v>1</v>
      </c>
      <c r="BQ52" s="1129">
        <v>11.063170704723975</v>
      </c>
      <c r="BR52" s="1126"/>
      <c r="BS52" s="1130">
        <v>0</v>
      </c>
      <c r="BT52" s="1129">
        <v>1</v>
      </c>
      <c r="BU52" s="1131">
        <v>5.4611981868822026</v>
      </c>
    </row>
    <row r="53" spans="1:73" s="532" customFormat="1" ht="20.100000000000001" customHeight="1">
      <c r="A53" s="1137" t="s">
        <v>457</v>
      </c>
      <c r="B53" s="1124">
        <v>12</v>
      </c>
      <c r="C53" s="1125">
        <v>5.7301938238060908</v>
      </c>
      <c r="D53" s="1124">
        <v>2</v>
      </c>
      <c r="E53" s="1125">
        <v>0.96867311157176905</v>
      </c>
      <c r="F53" s="1126">
        <v>14</v>
      </c>
      <c r="G53" s="1127">
        <v>3.3663152073289493</v>
      </c>
      <c r="H53" s="1128">
        <v>4</v>
      </c>
      <c r="I53" s="1125">
        <v>5.536178929302995</v>
      </c>
      <c r="J53" s="1124"/>
      <c r="K53" s="1125">
        <v>0</v>
      </c>
      <c r="L53" s="1124">
        <v>4</v>
      </c>
      <c r="M53" s="1127">
        <v>2.8985717287806434</v>
      </c>
      <c r="N53" s="1128">
        <v>2</v>
      </c>
      <c r="O53" s="1125">
        <v>10.570824524312895</v>
      </c>
      <c r="P53" s="1124"/>
      <c r="Q53" s="1125">
        <v>0</v>
      </c>
      <c r="R53" s="1124">
        <v>2</v>
      </c>
      <c r="S53" s="1127">
        <v>5.1993968699630839</v>
      </c>
      <c r="T53" s="1128">
        <v>1</v>
      </c>
      <c r="U53" s="1125">
        <v>4.3692926115261939</v>
      </c>
      <c r="V53" s="1124"/>
      <c r="W53" s="1125">
        <v>0</v>
      </c>
      <c r="X53" s="1124">
        <v>1</v>
      </c>
      <c r="Y53" s="1127">
        <v>2.1624426952685751</v>
      </c>
      <c r="Z53" s="1128">
        <v>2</v>
      </c>
      <c r="AA53" s="1125">
        <v>8.0879974118408295</v>
      </c>
      <c r="AB53" s="1124"/>
      <c r="AC53" s="1125">
        <v>0</v>
      </c>
      <c r="AD53" s="1124">
        <v>2</v>
      </c>
      <c r="AE53" s="1127">
        <v>3.9820013538804599</v>
      </c>
      <c r="AF53" s="1128">
        <v>1</v>
      </c>
      <c r="AG53" s="1125">
        <v>7.5820759724012436</v>
      </c>
      <c r="AH53" s="1124"/>
      <c r="AI53" s="1125">
        <v>0</v>
      </c>
      <c r="AJ53" s="1124">
        <v>1</v>
      </c>
      <c r="AK53" s="1127">
        <v>3.7115391752959952</v>
      </c>
      <c r="AL53" s="1128"/>
      <c r="AM53" s="1125">
        <v>0</v>
      </c>
      <c r="AN53" s="1124"/>
      <c r="AO53" s="1125">
        <v>0</v>
      </c>
      <c r="AP53" s="1124"/>
      <c r="AQ53" s="1127">
        <v>0</v>
      </c>
      <c r="AR53" s="1128"/>
      <c r="AS53" s="1125">
        <v>0</v>
      </c>
      <c r="AT53" s="1124"/>
      <c r="AU53" s="1125">
        <v>0</v>
      </c>
      <c r="AV53" s="1124"/>
      <c r="AW53" s="1127">
        <v>0</v>
      </c>
      <c r="AX53" s="1128"/>
      <c r="AY53" s="1125">
        <v>0</v>
      </c>
      <c r="AZ53" s="1124">
        <v>2</v>
      </c>
      <c r="BA53" s="1125">
        <v>33.161996352180402</v>
      </c>
      <c r="BB53" s="1124">
        <v>2</v>
      </c>
      <c r="BC53" s="1127">
        <v>16.531658125309967</v>
      </c>
      <c r="BD53" s="1128"/>
      <c r="BE53" s="1125">
        <v>0</v>
      </c>
      <c r="BF53" s="1124"/>
      <c r="BG53" s="1125">
        <v>0</v>
      </c>
      <c r="BH53" s="1124"/>
      <c r="BI53" s="1127">
        <v>0</v>
      </c>
      <c r="BJ53" s="1128">
        <v>1</v>
      </c>
      <c r="BK53" s="1125">
        <v>13.065064018813692</v>
      </c>
      <c r="BL53" s="1124"/>
      <c r="BM53" s="1125">
        <v>0</v>
      </c>
      <c r="BN53" s="1124">
        <v>1</v>
      </c>
      <c r="BO53" s="1127">
        <v>6.5462162869861222</v>
      </c>
      <c r="BP53" s="1129">
        <v>1</v>
      </c>
      <c r="BQ53" s="1129">
        <v>11.063170704723975</v>
      </c>
      <c r="BR53" s="1126"/>
      <c r="BS53" s="1130">
        <v>0</v>
      </c>
      <c r="BT53" s="1129">
        <v>1</v>
      </c>
      <c r="BU53" s="1131">
        <v>5.4611981868822026</v>
      </c>
    </row>
    <row r="54" spans="1:73" ht="20.100000000000001" customHeight="1">
      <c r="A54" s="1139" t="s">
        <v>293</v>
      </c>
      <c r="B54" s="1115">
        <v>15</v>
      </c>
      <c r="C54" s="1116">
        <v>7.1627422797576124</v>
      </c>
      <c r="D54" s="1115">
        <v>12</v>
      </c>
      <c r="E54" s="1116">
        <v>5.8120386694306143</v>
      </c>
      <c r="F54" s="1117">
        <v>27</v>
      </c>
      <c r="G54" s="1118">
        <v>6.4921793284201152</v>
      </c>
      <c r="H54" s="1119">
        <v>8</v>
      </c>
      <c r="I54" s="1116">
        <v>11.07235785860599</v>
      </c>
      <c r="J54" s="1115">
        <v>4</v>
      </c>
      <c r="K54" s="1116">
        <v>6.0839277837772068</v>
      </c>
      <c r="L54" s="1115">
        <v>12</v>
      </c>
      <c r="M54" s="1118">
        <v>8.6957151863419302</v>
      </c>
      <c r="N54" s="1119">
        <v>1</v>
      </c>
      <c r="O54" s="1116">
        <v>5.2854122621564477</v>
      </c>
      <c r="P54" s="1115">
        <v>1</v>
      </c>
      <c r="Q54" s="1116">
        <v>5.116136293870869</v>
      </c>
      <c r="R54" s="1115">
        <v>2</v>
      </c>
      <c r="S54" s="1118">
        <v>5.1993968699630839</v>
      </c>
      <c r="T54" s="1119">
        <v>2</v>
      </c>
      <c r="U54" s="1116">
        <v>8.7385852230523877</v>
      </c>
      <c r="V54" s="1115">
        <v>1</v>
      </c>
      <c r="W54" s="1116">
        <v>4.2813717515091838</v>
      </c>
      <c r="X54" s="1115">
        <v>3</v>
      </c>
      <c r="Y54" s="1118">
        <v>6.4873280858057258</v>
      </c>
      <c r="Z54" s="1119"/>
      <c r="AA54" s="1116">
        <v>0</v>
      </c>
      <c r="AB54" s="1115">
        <v>1</v>
      </c>
      <c r="AC54" s="1116">
        <v>3.9218762255863204</v>
      </c>
      <c r="AD54" s="1115">
        <v>1</v>
      </c>
      <c r="AE54" s="1118">
        <v>1.99100067694023</v>
      </c>
      <c r="AF54" s="1119">
        <v>1</v>
      </c>
      <c r="AG54" s="1116">
        <v>7.5820759724012436</v>
      </c>
      <c r="AH54" s="1115">
        <v>1</v>
      </c>
      <c r="AI54" s="1116">
        <v>7.2706121855460228</v>
      </c>
      <c r="AJ54" s="1115">
        <v>2</v>
      </c>
      <c r="AK54" s="1118">
        <v>7.4230783505919904</v>
      </c>
      <c r="AL54" s="1119">
        <v>1</v>
      </c>
      <c r="AM54" s="1116">
        <v>5.1424457471973666</v>
      </c>
      <c r="AN54" s="1115"/>
      <c r="AO54" s="1116">
        <v>0</v>
      </c>
      <c r="AP54" s="1115">
        <v>1</v>
      </c>
      <c r="AQ54" s="1118">
        <v>2.5221953188054882</v>
      </c>
      <c r="AR54" s="1119"/>
      <c r="AS54" s="1116">
        <v>0</v>
      </c>
      <c r="AT54" s="1115">
        <v>2</v>
      </c>
      <c r="AU54" s="1116">
        <v>23.532180256500766</v>
      </c>
      <c r="AV54" s="1115">
        <v>2</v>
      </c>
      <c r="AW54" s="1118">
        <v>11.921793037672865</v>
      </c>
      <c r="AX54" s="1119"/>
      <c r="AY54" s="1116">
        <v>0</v>
      </c>
      <c r="AZ54" s="1115"/>
      <c r="BA54" s="1116">
        <v>0</v>
      </c>
      <c r="BB54" s="1115"/>
      <c r="BC54" s="1118">
        <v>0</v>
      </c>
      <c r="BD54" s="1119">
        <v>2</v>
      </c>
      <c r="BE54" s="1116">
        <v>28.74389192296637</v>
      </c>
      <c r="BF54" s="1115">
        <v>1</v>
      </c>
      <c r="BG54" s="1116">
        <v>14.409221902017292</v>
      </c>
      <c r="BH54" s="1115">
        <v>3</v>
      </c>
      <c r="BI54" s="1118">
        <v>21.585839689163908</v>
      </c>
      <c r="BJ54" s="1119"/>
      <c r="BK54" s="1116">
        <v>0</v>
      </c>
      <c r="BL54" s="1115">
        <v>1</v>
      </c>
      <c r="BM54" s="1116">
        <v>13.119916032537391</v>
      </c>
      <c r="BN54" s="1115">
        <v>1</v>
      </c>
      <c r="BO54" s="1118">
        <v>6.5462162869861222</v>
      </c>
      <c r="BP54" s="1120"/>
      <c r="BQ54" s="1120">
        <v>0</v>
      </c>
      <c r="BR54" s="1117"/>
      <c r="BS54" s="1121">
        <v>0</v>
      </c>
      <c r="BT54" s="1120"/>
      <c r="BU54" s="1122">
        <v>0</v>
      </c>
    </row>
    <row r="55" spans="1:73" s="532" customFormat="1" ht="20.100000000000001" customHeight="1">
      <c r="A55" s="1137" t="s">
        <v>260</v>
      </c>
      <c r="B55" s="1124">
        <v>9</v>
      </c>
      <c r="C55" s="1125">
        <v>4.2976453678545674</v>
      </c>
      <c r="D55" s="1124">
        <v>9</v>
      </c>
      <c r="E55" s="1125">
        <v>4.359029002072961</v>
      </c>
      <c r="F55" s="1126">
        <v>18</v>
      </c>
      <c r="G55" s="1127">
        <v>4.3281195522800768</v>
      </c>
      <c r="H55" s="1128">
        <v>4</v>
      </c>
      <c r="I55" s="1125">
        <v>5.536178929302995</v>
      </c>
      <c r="J55" s="1124">
        <v>3</v>
      </c>
      <c r="K55" s="1125">
        <v>4.5629458378329044</v>
      </c>
      <c r="L55" s="1124">
        <v>7</v>
      </c>
      <c r="M55" s="1127">
        <v>5.0725005253661264</v>
      </c>
      <c r="N55" s="1128">
        <v>1</v>
      </c>
      <c r="O55" s="1125">
        <v>5.2854122621564477</v>
      </c>
      <c r="P55" s="1124">
        <v>1</v>
      </c>
      <c r="Q55" s="1125">
        <v>5.116136293870869</v>
      </c>
      <c r="R55" s="1124">
        <v>2</v>
      </c>
      <c r="S55" s="1127">
        <v>5.1993968699630839</v>
      </c>
      <c r="T55" s="1128">
        <v>2</v>
      </c>
      <c r="U55" s="1125">
        <v>8.7385852230523877</v>
      </c>
      <c r="V55" s="1124">
        <v>1</v>
      </c>
      <c r="W55" s="1125">
        <v>4.2813717515091838</v>
      </c>
      <c r="X55" s="1124">
        <v>3</v>
      </c>
      <c r="Y55" s="1127">
        <v>6.4873280858057258</v>
      </c>
      <c r="Z55" s="1128"/>
      <c r="AA55" s="1125">
        <v>0</v>
      </c>
      <c r="AB55" s="1124">
        <v>1</v>
      </c>
      <c r="AC55" s="1125">
        <v>3.9218762255863204</v>
      </c>
      <c r="AD55" s="1124">
        <v>1</v>
      </c>
      <c r="AE55" s="1127">
        <v>1.99100067694023</v>
      </c>
      <c r="AF55" s="1128"/>
      <c r="AG55" s="1125">
        <v>0</v>
      </c>
      <c r="AH55" s="1124">
        <v>1</v>
      </c>
      <c r="AI55" s="1125">
        <v>7.2706121855460228</v>
      </c>
      <c r="AJ55" s="1124">
        <v>1</v>
      </c>
      <c r="AK55" s="1127">
        <v>3.7115391752959952</v>
      </c>
      <c r="AL55" s="1128">
        <v>1</v>
      </c>
      <c r="AM55" s="1125">
        <v>5.1424457471973666</v>
      </c>
      <c r="AN55" s="1124"/>
      <c r="AO55" s="1125">
        <v>0</v>
      </c>
      <c r="AP55" s="1124">
        <v>1</v>
      </c>
      <c r="AQ55" s="1127">
        <v>2.5221953188054882</v>
      </c>
      <c r="AR55" s="1128"/>
      <c r="AS55" s="1125">
        <v>0</v>
      </c>
      <c r="AT55" s="1124">
        <v>1</v>
      </c>
      <c r="AU55" s="1125">
        <v>11.766090128250383</v>
      </c>
      <c r="AV55" s="1124">
        <v>1</v>
      </c>
      <c r="AW55" s="1127">
        <v>5.9608965188364325</v>
      </c>
      <c r="AX55" s="1128"/>
      <c r="AY55" s="1125">
        <v>0</v>
      </c>
      <c r="AZ55" s="1124"/>
      <c r="BA55" s="1125">
        <v>0</v>
      </c>
      <c r="BB55" s="1124"/>
      <c r="BC55" s="1127">
        <v>0</v>
      </c>
      <c r="BD55" s="1128">
        <v>1</v>
      </c>
      <c r="BE55" s="1125">
        <v>14.371945961483185</v>
      </c>
      <c r="BF55" s="1124"/>
      <c r="BG55" s="1125">
        <v>0</v>
      </c>
      <c r="BH55" s="1124">
        <v>1</v>
      </c>
      <c r="BI55" s="1127">
        <v>7.1952798963879694</v>
      </c>
      <c r="BJ55" s="1128"/>
      <c r="BK55" s="1125">
        <v>0</v>
      </c>
      <c r="BL55" s="1124">
        <v>1</v>
      </c>
      <c r="BM55" s="1125">
        <v>13.119916032537391</v>
      </c>
      <c r="BN55" s="1124">
        <v>1</v>
      </c>
      <c r="BO55" s="1127">
        <v>6.5462162869861222</v>
      </c>
      <c r="BP55" s="1129"/>
      <c r="BQ55" s="1129">
        <v>0</v>
      </c>
      <c r="BR55" s="1126"/>
      <c r="BS55" s="1130">
        <v>0</v>
      </c>
      <c r="BT55" s="1129"/>
      <c r="BU55" s="1131">
        <v>0</v>
      </c>
    </row>
    <row r="56" spans="1:73" ht="20.100000000000001" customHeight="1">
      <c r="A56" s="1139" t="s">
        <v>262</v>
      </c>
      <c r="B56" s="1115">
        <v>13</v>
      </c>
      <c r="C56" s="1116">
        <v>6.207709975789931</v>
      </c>
      <c r="D56" s="1115">
        <v>8</v>
      </c>
      <c r="E56" s="1116">
        <v>3.8746924462870762</v>
      </c>
      <c r="F56" s="1117">
        <v>21</v>
      </c>
      <c r="G56" s="1118">
        <v>5.0494728109934242</v>
      </c>
      <c r="H56" s="1119">
        <v>3</v>
      </c>
      <c r="I56" s="1116">
        <v>4.1521341969772463</v>
      </c>
      <c r="J56" s="1115">
        <v>2</v>
      </c>
      <c r="K56" s="1116">
        <v>3.0419638918886034</v>
      </c>
      <c r="L56" s="1115">
        <v>5</v>
      </c>
      <c r="M56" s="1118">
        <v>3.6232146609758038</v>
      </c>
      <c r="N56" s="1119">
        <v>1</v>
      </c>
      <c r="O56" s="1116">
        <v>5.2854122621564477</v>
      </c>
      <c r="P56" s="1115">
        <v>1</v>
      </c>
      <c r="Q56" s="1116">
        <v>5.116136293870869</v>
      </c>
      <c r="R56" s="1115">
        <v>2</v>
      </c>
      <c r="S56" s="1118">
        <v>5.1993968699630839</v>
      </c>
      <c r="T56" s="1119">
        <v>4</v>
      </c>
      <c r="U56" s="1116">
        <v>17.477170446104775</v>
      </c>
      <c r="V56" s="1115">
        <v>1</v>
      </c>
      <c r="W56" s="1116">
        <v>4.2813717515091838</v>
      </c>
      <c r="X56" s="1115">
        <v>5</v>
      </c>
      <c r="Y56" s="1118">
        <v>10.812213476342878</v>
      </c>
      <c r="Z56" s="1119">
        <v>2</v>
      </c>
      <c r="AA56" s="1116">
        <v>8.0879974118408295</v>
      </c>
      <c r="AB56" s="1115"/>
      <c r="AC56" s="1116">
        <v>0</v>
      </c>
      <c r="AD56" s="1115">
        <v>2</v>
      </c>
      <c r="AE56" s="1118">
        <v>3.9820013538804599</v>
      </c>
      <c r="AF56" s="1119">
        <v>1</v>
      </c>
      <c r="AG56" s="1116">
        <v>7.5820759724012436</v>
      </c>
      <c r="AH56" s="1115"/>
      <c r="AI56" s="1116">
        <v>0</v>
      </c>
      <c r="AJ56" s="1115">
        <v>1</v>
      </c>
      <c r="AK56" s="1118">
        <v>3.7115391752959952</v>
      </c>
      <c r="AL56" s="1119">
        <v>1</v>
      </c>
      <c r="AM56" s="1116">
        <v>5.1424457471973666</v>
      </c>
      <c r="AN56" s="1115">
        <v>1</v>
      </c>
      <c r="AO56" s="1116">
        <v>4.9500049500049501</v>
      </c>
      <c r="AP56" s="1115">
        <v>2</v>
      </c>
      <c r="AQ56" s="1118">
        <v>5.0443906376109764</v>
      </c>
      <c r="AR56" s="1119"/>
      <c r="AS56" s="1116">
        <v>0</v>
      </c>
      <c r="AT56" s="1115"/>
      <c r="AU56" s="1116">
        <v>0</v>
      </c>
      <c r="AV56" s="1115"/>
      <c r="AW56" s="1118">
        <v>0</v>
      </c>
      <c r="AX56" s="1119"/>
      <c r="AY56" s="1116">
        <v>0</v>
      </c>
      <c r="AZ56" s="1115">
        <v>1</v>
      </c>
      <c r="BA56" s="1116">
        <v>16.580998176090201</v>
      </c>
      <c r="BB56" s="1115">
        <v>1</v>
      </c>
      <c r="BC56" s="1118">
        <v>8.2658290626549835</v>
      </c>
      <c r="BD56" s="1119"/>
      <c r="BE56" s="1116">
        <v>0</v>
      </c>
      <c r="BF56" s="1115">
        <v>2</v>
      </c>
      <c r="BG56" s="1116">
        <v>28.818443804034583</v>
      </c>
      <c r="BH56" s="1115">
        <v>2</v>
      </c>
      <c r="BI56" s="1118">
        <v>14.390559792775939</v>
      </c>
      <c r="BJ56" s="1119"/>
      <c r="BK56" s="1116">
        <v>0</v>
      </c>
      <c r="BL56" s="1115"/>
      <c r="BM56" s="1116">
        <v>0</v>
      </c>
      <c r="BN56" s="1115"/>
      <c r="BO56" s="1118">
        <v>0</v>
      </c>
      <c r="BP56" s="1120">
        <v>1</v>
      </c>
      <c r="BQ56" s="1120">
        <v>11.063170704723975</v>
      </c>
      <c r="BR56" s="1117"/>
      <c r="BS56" s="1121">
        <v>0</v>
      </c>
      <c r="BT56" s="1120">
        <v>1</v>
      </c>
      <c r="BU56" s="1122">
        <v>5.4611981868822026</v>
      </c>
    </row>
    <row r="57" spans="1:73" s="532" customFormat="1" ht="20.100000000000001" customHeight="1">
      <c r="A57" s="1137" t="s">
        <v>337</v>
      </c>
      <c r="B57" s="1124"/>
      <c r="C57" s="1125">
        <v>0</v>
      </c>
      <c r="D57" s="1124"/>
      <c r="E57" s="1125">
        <v>0</v>
      </c>
      <c r="F57" s="1126"/>
      <c r="G57" s="1127">
        <v>0</v>
      </c>
      <c r="H57" s="1128"/>
      <c r="I57" s="1125">
        <v>0</v>
      </c>
      <c r="J57" s="1124"/>
      <c r="K57" s="1125">
        <v>0</v>
      </c>
      <c r="L57" s="1124"/>
      <c r="M57" s="1127">
        <v>0</v>
      </c>
      <c r="N57" s="1128"/>
      <c r="O57" s="1125">
        <v>0</v>
      </c>
      <c r="P57" s="1124"/>
      <c r="Q57" s="1125">
        <v>0</v>
      </c>
      <c r="R57" s="1124"/>
      <c r="S57" s="1127">
        <v>0</v>
      </c>
      <c r="T57" s="1128"/>
      <c r="U57" s="1125">
        <v>0</v>
      </c>
      <c r="V57" s="1124"/>
      <c r="W57" s="1125">
        <v>0</v>
      </c>
      <c r="X57" s="1124"/>
      <c r="Y57" s="1127">
        <v>0</v>
      </c>
      <c r="Z57" s="1128"/>
      <c r="AA57" s="1125">
        <v>0</v>
      </c>
      <c r="AB57" s="1124"/>
      <c r="AC57" s="1125">
        <v>0</v>
      </c>
      <c r="AD57" s="1124"/>
      <c r="AE57" s="1127">
        <v>0</v>
      </c>
      <c r="AF57" s="1128"/>
      <c r="AG57" s="1125">
        <v>0</v>
      </c>
      <c r="AH57" s="1124"/>
      <c r="AI57" s="1125">
        <v>0</v>
      </c>
      <c r="AJ57" s="1124"/>
      <c r="AK57" s="1127">
        <v>0</v>
      </c>
      <c r="AL57" s="1128"/>
      <c r="AM57" s="1125">
        <v>0</v>
      </c>
      <c r="AN57" s="1124"/>
      <c r="AO57" s="1125">
        <v>0</v>
      </c>
      <c r="AP57" s="1124"/>
      <c r="AQ57" s="1127">
        <v>0</v>
      </c>
      <c r="AR57" s="1128"/>
      <c r="AS57" s="1125">
        <v>0</v>
      </c>
      <c r="AT57" s="1124"/>
      <c r="AU57" s="1125">
        <v>0</v>
      </c>
      <c r="AV57" s="1124"/>
      <c r="AW57" s="1127">
        <v>0</v>
      </c>
      <c r="AX57" s="1128"/>
      <c r="AY57" s="1125">
        <v>0</v>
      </c>
      <c r="AZ57" s="1124"/>
      <c r="BA57" s="1125">
        <v>0</v>
      </c>
      <c r="BB57" s="1124"/>
      <c r="BC57" s="1127">
        <v>0</v>
      </c>
      <c r="BD57" s="1128"/>
      <c r="BE57" s="1125">
        <v>0</v>
      </c>
      <c r="BF57" s="1124"/>
      <c r="BG57" s="1125">
        <v>0</v>
      </c>
      <c r="BH57" s="1124"/>
      <c r="BI57" s="1127">
        <v>0</v>
      </c>
      <c r="BJ57" s="1128"/>
      <c r="BK57" s="1125">
        <v>0</v>
      </c>
      <c r="BL57" s="1124"/>
      <c r="BM57" s="1125">
        <v>0</v>
      </c>
      <c r="BN57" s="1124"/>
      <c r="BO57" s="1127">
        <v>0</v>
      </c>
      <c r="BP57" s="1129"/>
      <c r="BQ57" s="1129">
        <v>0</v>
      </c>
      <c r="BR57" s="1126"/>
      <c r="BS57" s="1130">
        <v>0</v>
      </c>
      <c r="BT57" s="1129"/>
      <c r="BU57" s="1131">
        <v>0</v>
      </c>
    </row>
    <row r="58" spans="1:73" ht="20.100000000000001" customHeight="1">
      <c r="A58" s="1139" t="s">
        <v>263</v>
      </c>
      <c r="B58" s="1115">
        <v>5</v>
      </c>
      <c r="C58" s="1116">
        <v>2.3875807599192043</v>
      </c>
      <c r="D58" s="1115">
        <v>2</v>
      </c>
      <c r="E58" s="1116">
        <v>0.96867311157176905</v>
      </c>
      <c r="F58" s="1117">
        <v>7</v>
      </c>
      <c r="G58" s="1118">
        <v>1.6831576036644746</v>
      </c>
      <c r="H58" s="1119">
        <v>3</v>
      </c>
      <c r="I58" s="1116">
        <v>4.1521341969772463</v>
      </c>
      <c r="J58" s="1115">
        <v>2</v>
      </c>
      <c r="K58" s="1116">
        <v>3.0419638918886034</v>
      </c>
      <c r="L58" s="1115">
        <v>5</v>
      </c>
      <c r="M58" s="1118">
        <v>3.6232146609758038</v>
      </c>
      <c r="N58" s="1119"/>
      <c r="O58" s="1116">
        <v>0</v>
      </c>
      <c r="P58" s="1115"/>
      <c r="Q58" s="1116">
        <v>0</v>
      </c>
      <c r="R58" s="1115"/>
      <c r="S58" s="1118">
        <v>0</v>
      </c>
      <c r="T58" s="1119"/>
      <c r="U58" s="1116">
        <v>0</v>
      </c>
      <c r="V58" s="1115"/>
      <c r="W58" s="1116">
        <v>0</v>
      </c>
      <c r="X58" s="1115"/>
      <c r="Y58" s="1118">
        <v>0</v>
      </c>
      <c r="Z58" s="1119"/>
      <c r="AA58" s="1116">
        <v>0</v>
      </c>
      <c r="AB58" s="1115"/>
      <c r="AC58" s="1116">
        <v>0</v>
      </c>
      <c r="AD58" s="1115"/>
      <c r="AE58" s="1118">
        <v>0</v>
      </c>
      <c r="AF58" s="1119">
        <v>1</v>
      </c>
      <c r="AG58" s="1116">
        <v>7.5820759724012436</v>
      </c>
      <c r="AH58" s="1115"/>
      <c r="AI58" s="1116">
        <v>0</v>
      </c>
      <c r="AJ58" s="1115">
        <v>1</v>
      </c>
      <c r="AK58" s="1118">
        <v>3.7115391752959952</v>
      </c>
      <c r="AL58" s="1119"/>
      <c r="AM58" s="1116">
        <v>0</v>
      </c>
      <c r="AN58" s="1115"/>
      <c r="AO58" s="1116">
        <v>0</v>
      </c>
      <c r="AP58" s="1115"/>
      <c r="AQ58" s="1118">
        <v>0</v>
      </c>
      <c r="AR58" s="1119"/>
      <c r="AS58" s="1116">
        <v>0</v>
      </c>
      <c r="AT58" s="1115"/>
      <c r="AU58" s="1116">
        <v>0</v>
      </c>
      <c r="AV58" s="1115"/>
      <c r="AW58" s="1118">
        <v>0</v>
      </c>
      <c r="AX58" s="1119"/>
      <c r="AY58" s="1116">
        <v>0</v>
      </c>
      <c r="AZ58" s="1115"/>
      <c r="BA58" s="1116">
        <v>0</v>
      </c>
      <c r="BB58" s="1115"/>
      <c r="BC58" s="1118">
        <v>0</v>
      </c>
      <c r="BD58" s="1119"/>
      <c r="BE58" s="1116">
        <v>0</v>
      </c>
      <c r="BF58" s="1115"/>
      <c r="BG58" s="1116">
        <v>0</v>
      </c>
      <c r="BH58" s="1115"/>
      <c r="BI58" s="1118">
        <v>0</v>
      </c>
      <c r="BJ58" s="1119"/>
      <c r="BK58" s="1116">
        <v>0</v>
      </c>
      <c r="BL58" s="1115"/>
      <c r="BM58" s="1116">
        <v>0</v>
      </c>
      <c r="BN58" s="1115"/>
      <c r="BO58" s="1118">
        <v>0</v>
      </c>
      <c r="BP58" s="1120">
        <v>1</v>
      </c>
      <c r="BQ58" s="1120">
        <v>11.063170704723975</v>
      </c>
      <c r="BR58" s="1117"/>
      <c r="BS58" s="1121">
        <v>0</v>
      </c>
      <c r="BT58" s="1120">
        <v>1</v>
      </c>
      <c r="BU58" s="1122">
        <v>5.4611981868822026</v>
      </c>
    </row>
    <row r="59" spans="1:73" ht="20.100000000000001" customHeight="1">
      <c r="A59" s="1139" t="s">
        <v>294</v>
      </c>
      <c r="B59" s="1115">
        <v>6</v>
      </c>
      <c r="C59" s="1116">
        <v>2.8650969119030454</v>
      </c>
      <c r="D59" s="1115">
        <v>2</v>
      </c>
      <c r="E59" s="1116">
        <v>0.96867311157176905</v>
      </c>
      <c r="F59" s="1117">
        <v>8</v>
      </c>
      <c r="G59" s="1118">
        <v>1.9236086899022569</v>
      </c>
      <c r="H59" s="1119">
        <v>2</v>
      </c>
      <c r="I59" s="1116">
        <v>2.7680894646514975</v>
      </c>
      <c r="J59" s="1115">
        <v>1</v>
      </c>
      <c r="K59" s="1116">
        <v>1.5209819459443017</v>
      </c>
      <c r="L59" s="1115">
        <v>3</v>
      </c>
      <c r="M59" s="1118">
        <v>2.1739287965854825</v>
      </c>
      <c r="N59" s="1119"/>
      <c r="O59" s="1116">
        <v>0</v>
      </c>
      <c r="P59" s="1115">
        <v>1</v>
      </c>
      <c r="Q59" s="1116">
        <v>5.116136293870869</v>
      </c>
      <c r="R59" s="1115">
        <v>1</v>
      </c>
      <c r="S59" s="1118">
        <v>2.599698434981542</v>
      </c>
      <c r="T59" s="1119">
        <v>1</v>
      </c>
      <c r="U59" s="1116">
        <v>4.3692926115261939</v>
      </c>
      <c r="V59" s="1115"/>
      <c r="W59" s="1116">
        <v>0</v>
      </c>
      <c r="X59" s="1115">
        <v>1</v>
      </c>
      <c r="Y59" s="1118">
        <v>2.1624426952685751</v>
      </c>
      <c r="Z59" s="1119">
        <v>1</v>
      </c>
      <c r="AA59" s="1116">
        <v>4.0439987059204148</v>
      </c>
      <c r="AB59" s="1115"/>
      <c r="AC59" s="1116">
        <v>0</v>
      </c>
      <c r="AD59" s="1115">
        <v>1</v>
      </c>
      <c r="AE59" s="1118">
        <v>1.99100067694023</v>
      </c>
      <c r="AF59" s="1119">
        <v>2</v>
      </c>
      <c r="AG59" s="1116">
        <v>15.164151944802487</v>
      </c>
      <c r="AH59" s="1115"/>
      <c r="AI59" s="1116">
        <v>0</v>
      </c>
      <c r="AJ59" s="1115">
        <v>2</v>
      </c>
      <c r="AK59" s="1118">
        <v>7.4230783505919904</v>
      </c>
      <c r="AL59" s="1119"/>
      <c r="AM59" s="1116">
        <v>0</v>
      </c>
      <c r="AN59" s="1115"/>
      <c r="AO59" s="1116">
        <v>0</v>
      </c>
      <c r="AP59" s="1115"/>
      <c r="AQ59" s="1118">
        <v>0</v>
      </c>
      <c r="AR59" s="1119"/>
      <c r="AS59" s="1116">
        <v>0</v>
      </c>
      <c r="AT59" s="1115"/>
      <c r="AU59" s="1116">
        <v>0</v>
      </c>
      <c r="AV59" s="1115"/>
      <c r="AW59" s="1118">
        <v>0</v>
      </c>
      <c r="AX59" s="1119"/>
      <c r="AY59" s="1116">
        <v>0</v>
      </c>
      <c r="AZ59" s="1115"/>
      <c r="BA59" s="1116">
        <v>0</v>
      </c>
      <c r="BB59" s="1115"/>
      <c r="BC59" s="1118">
        <v>0</v>
      </c>
      <c r="BD59" s="1119"/>
      <c r="BE59" s="1116">
        <v>0</v>
      </c>
      <c r="BF59" s="1115"/>
      <c r="BG59" s="1116">
        <v>0</v>
      </c>
      <c r="BH59" s="1115"/>
      <c r="BI59" s="1118">
        <v>0</v>
      </c>
      <c r="BJ59" s="1119"/>
      <c r="BK59" s="1116">
        <v>0</v>
      </c>
      <c r="BL59" s="1115"/>
      <c r="BM59" s="1116">
        <v>0</v>
      </c>
      <c r="BN59" s="1115"/>
      <c r="BO59" s="1118">
        <v>0</v>
      </c>
      <c r="BP59" s="1120"/>
      <c r="BQ59" s="1120">
        <v>0</v>
      </c>
      <c r="BR59" s="1117"/>
      <c r="BS59" s="1121">
        <v>0</v>
      </c>
      <c r="BT59" s="1120"/>
      <c r="BU59" s="1122">
        <v>0</v>
      </c>
    </row>
    <row r="60" spans="1:73" ht="20.100000000000001" customHeight="1">
      <c r="A60" s="1139" t="s">
        <v>264</v>
      </c>
      <c r="B60" s="1115">
        <v>5</v>
      </c>
      <c r="C60" s="1116">
        <v>2.3875807599192043</v>
      </c>
      <c r="D60" s="1115">
        <v>4</v>
      </c>
      <c r="E60" s="1116">
        <v>1.9373462231435381</v>
      </c>
      <c r="F60" s="1117">
        <v>9</v>
      </c>
      <c r="G60" s="1118">
        <v>2.1640597761400384</v>
      </c>
      <c r="H60" s="1119">
        <v>1</v>
      </c>
      <c r="I60" s="1116">
        <v>1.3840447323257488</v>
      </c>
      <c r="J60" s="1115">
        <v>1</v>
      </c>
      <c r="K60" s="1116">
        <v>1.5209819459443017</v>
      </c>
      <c r="L60" s="1115">
        <v>2</v>
      </c>
      <c r="M60" s="1118">
        <v>1.4492858643903217</v>
      </c>
      <c r="N60" s="1119"/>
      <c r="O60" s="1116">
        <v>0</v>
      </c>
      <c r="P60" s="1115"/>
      <c r="Q60" s="1116">
        <v>0</v>
      </c>
      <c r="R60" s="1115"/>
      <c r="S60" s="1118">
        <v>0</v>
      </c>
      <c r="T60" s="1119">
        <v>1</v>
      </c>
      <c r="U60" s="1116">
        <v>4.3692926115261939</v>
      </c>
      <c r="V60" s="1115"/>
      <c r="W60" s="1116">
        <v>0</v>
      </c>
      <c r="X60" s="1115">
        <v>1</v>
      </c>
      <c r="Y60" s="1118">
        <v>2.1624426952685751</v>
      </c>
      <c r="Z60" s="1119"/>
      <c r="AA60" s="1116">
        <v>0</v>
      </c>
      <c r="AB60" s="1115">
        <v>1</v>
      </c>
      <c r="AC60" s="1116">
        <v>3.9218762255863204</v>
      </c>
      <c r="AD60" s="1115">
        <v>1</v>
      </c>
      <c r="AE60" s="1118">
        <v>1.99100067694023</v>
      </c>
      <c r="AF60" s="1119">
        <v>1</v>
      </c>
      <c r="AG60" s="1116">
        <v>7.5820759724012436</v>
      </c>
      <c r="AH60" s="1115">
        <v>1</v>
      </c>
      <c r="AI60" s="1116">
        <v>7.2706121855460228</v>
      </c>
      <c r="AJ60" s="1115">
        <v>2</v>
      </c>
      <c r="AK60" s="1118">
        <v>7.4230783505919904</v>
      </c>
      <c r="AL60" s="1119">
        <v>2</v>
      </c>
      <c r="AM60" s="1116">
        <v>10.284891494394733</v>
      </c>
      <c r="AN60" s="1115"/>
      <c r="AO60" s="1116">
        <v>0</v>
      </c>
      <c r="AP60" s="1115">
        <v>2</v>
      </c>
      <c r="AQ60" s="1118">
        <v>5.0443906376109764</v>
      </c>
      <c r="AR60" s="1119"/>
      <c r="AS60" s="1116">
        <v>0</v>
      </c>
      <c r="AT60" s="1115"/>
      <c r="AU60" s="1116">
        <v>0</v>
      </c>
      <c r="AV60" s="1115"/>
      <c r="AW60" s="1118">
        <v>0</v>
      </c>
      <c r="AX60" s="1119"/>
      <c r="AY60" s="1116">
        <v>0</v>
      </c>
      <c r="AZ60" s="1115"/>
      <c r="BA60" s="1116">
        <v>0</v>
      </c>
      <c r="BB60" s="1115"/>
      <c r="BC60" s="1118">
        <v>0</v>
      </c>
      <c r="BD60" s="1119"/>
      <c r="BE60" s="1116">
        <v>0</v>
      </c>
      <c r="BF60" s="1115"/>
      <c r="BG60" s="1116">
        <v>0</v>
      </c>
      <c r="BH60" s="1115"/>
      <c r="BI60" s="1118">
        <v>0</v>
      </c>
      <c r="BJ60" s="1119"/>
      <c r="BK60" s="1116">
        <v>0</v>
      </c>
      <c r="BL60" s="1115">
        <v>1</v>
      </c>
      <c r="BM60" s="1116">
        <v>13.119916032537391</v>
      </c>
      <c r="BN60" s="1115">
        <v>1</v>
      </c>
      <c r="BO60" s="1118">
        <v>6.5462162869861222</v>
      </c>
      <c r="BP60" s="1120"/>
      <c r="BQ60" s="1120">
        <v>0</v>
      </c>
      <c r="BR60" s="1117"/>
      <c r="BS60" s="1121">
        <v>0</v>
      </c>
      <c r="BT60" s="1120"/>
      <c r="BU60" s="1122">
        <v>0</v>
      </c>
    </row>
    <row r="61" spans="1:73" ht="20.100000000000001" customHeight="1">
      <c r="A61" s="1139" t="s">
        <v>265</v>
      </c>
      <c r="B61" s="1115"/>
      <c r="C61" s="1116">
        <v>0</v>
      </c>
      <c r="D61" s="1115"/>
      <c r="E61" s="1116">
        <v>0</v>
      </c>
      <c r="F61" s="1117"/>
      <c r="G61" s="1118">
        <v>0</v>
      </c>
      <c r="H61" s="1119"/>
      <c r="I61" s="1116">
        <v>0</v>
      </c>
      <c r="J61" s="1115"/>
      <c r="K61" s="1116">
        <v>0</v>
      </c>
      <c r="L61" s="1115"/>
      <c r="M61" s="1118">
        <v>0</v>
      </c>
      <c r="N61" s="1119"/>
      <c r="O61" s="1116">
        <v>0</v>
      </c>
      <c r="P61" s="1115"/>
      <c r="Q61" s="1116">
        <v>0</v>
      </c>
      <c r="R61" s="1115"/>
      <c r="S61" s="1118">
        <v>0</v>
      </c>
      <c r="T61" s="1119"/>
      <c r="U61" s="1116">
        <v>0</v>
      </c>
      <c r="V61" s="1115"/>
      <c r="W61" s="1116">
        <v>0</v>
      </c>
      <c r="X61" s="1115"/>
      <c r="Y61" s="1118">
        <v>0</v>
      </c>
      <c r="Z61" s="1119"/>
      <c r="AA61" s="1116">
        <v>0</v>
      </c>
      <c r="AB61" s="1115"/>
      <c r="AC61" s="1116">
        <v>0</v>
      </c>
      <c r="AD61" s="1115"/>
      <c r="AE61" s="1118">
        <v>0</v>
      </c>
      <c r="AF61" s="1119"/>
      <c r="AG61" s="1116">
        <v>0</v>
      </c>
      <c r="AH61" s="1115"/>
      <c r="AI61" s="1116">
        <v>0</v>
      </c>
      <c r="AJ61" s="1115"/>
      <c r="AK61" s="1118">
        <v>0</v>
      </c>
      <c r="AL61" s="1119"/>
      <c r="AM61" s="1116">
        <v>0</v>
      </c>
      <c r="AN61" s="1115"/>
      <c r="AO61" s="1116">
        <v>0</v>
      </c>
      <c r="AP61" s="1115"/>
      <c r="AQ61" s="1118">
        <v>0</v>
      </c>
      <c r="AR61" s="1119"/>
      <c r="AS61" s="1116">
        <v>0</v>
      </c>
      <c r="AT61" s="1115"/>
      <c r="AU61" s="1116">
        <v>0</v>
      </c>
      <c r="AV61" s="1115"/>
      <c r="AW61" s="1118">
        <v>0</v>
      </c>
      <c r="AX61" s="1119"/>
      <c r="AY61" s="1116">
        <v>0</v>
      </c>
      <c r="AZ61" s="1115"/>
      <c r="BA61" s="1116">
        <v>0</v>
      </c>
      <c r="BB61" s="1115"/>
      <c r="BC61" s="1118">
        <v>0</v>
      </c>
      <c r="BD61" s="1119"/>
      <c r="BE61" s="1116">
        <v>0</v>
      </c>
      <c r="BF61" s="1115"/>
      <c r="BG61" s="1116">
        <v>0</v>
      </c>
      <c r="BH61" s="1115"/>
      <c r="BI61" s="1118">
        <v>0</v>
      </c>
      <c r="BJ61" s="1119"/>
      <c r="BK61" s="1116">
        <v>0</v>
      </c>
      <c r="BL61" s="1115"/>
      <c r="BM61" s="1116">
        <v>0</v>
      </c>
      <c r="BN61" s="1115"/>
      <c r="BO61" s="1118">
        <v>0</v>
      </c>
      <c r="BP61" s="1120"/>
      <c r="BQ61" s="1120">
        <v>0</v>
      </c>
      <c r="BR61" s="1117"/>
      <c r="BS61" s="1121">
        <v>0</v>
      </c>
      <c r="BT61" s="1120"/>
      <c r="BU61" s="1122">
        <v>0</v>
      </c>
    </row>
    <row r="62" spans="1:73" ht="20.100000000000001" customHeight="1">
      <c r="A62" s="1139" t="s">
        <v>295</v>
      </c>
      <c r="B62" s="1115">
        <v>1</v>
      </c>
      <c r="C62" s="1116">
        <v>0.4775161519838409</v>
      </c>
      <c r="D62" s="1115"/>
      <c r="E62" s="1116">
        <v>0</v>
      </c>
      <c r="F62" s="1117">
        <v>1</v>
      </c>
      <c r="G62" s="1118">
        <v>0.24045108623778211</v>
      </c>
      <c r="H62" s="1119"/>
      <c r="I62" s="1116">
        <v>0</v>
      </c>
      <c r="J62" s="1115"/>
      <c r="K62" s="1116">
        <v>0</v>
      </c>
      <c r="L62" s="1115"/>
      <c r="M62" s="1118">
        <v>0</v>
      </c>
      <c r="N62" s="1119"/>
      <c r="O62" s="1116">
        <v>0</v>
      </c>
      <c r="P62" s="1115"/>
      <c r="Q62" s="1116">
        <v>0</v>
      </c>
      <c r="R62" s="1115"/>
      <c r="S62" s="1118">
        <v>0</v>
      </c>
      <c r="T62" s="1119"/>
      <c r="U62" s="1116">
        <v>0</v>
      </c>
      <c r="V62" s="1115"/>
      <c r="W62" s="1116">
        <v>0</v>
      </c>
      <c r="X62" s="1115"/>
      <c r="Y62" s="1118">
        <v>0</v>
      </c>
      <c r="Z62" s="1119"/>
      <c r="AA62" s="1116">
        <v>0</v>
      </c>
      <c r="AB62" s="1115"/>
      <c r="AC62" s="1116">
        <v>0</v>
      </c>
      <c r="AD62" s="1115"/>
      <c r="AE62" s="1118">
        <v>0</v>
      </c>
      <c r="AF62" s="1119"/>
      <c r="AG62" s="1116">
        <v>0</v>
      </c>
      <c r="AH62" s="1115"/>
      <c r="AI62" s="1116">
        <v>0</v>
      </c>
      <c r="AJ62" s="1115"/>
      <c r="AK62" s="1118">
        <v>0</v>
      </c>
      <c r="AL62" s="1119"/>
      <c r="AM62" s="1116">
        <v>0</v>
      </c>
      <c r="AN62" s="1115"/>
      <c r="AO62" s="1116">
        <v>0</v>
      </c>
      <c r="AP62" s="1115"/>
      <c r="AQ62" s="1118">
        <v>0</v>
      </c>
      <c r="AR62" s="1119"/>
      <c r="AS62" s="1116">
        <v>0</v>
      </c>
      <c r="AT62" s="1115"/>
      <c r="AU62" s="1116">
        <v>0</v>
      </c>
      <c r="AV62" s="1115"/>
      <c r="AW62" s="1118">
        <v>0</v>
      </c>
      <c r="AX62" s="1119"/>
      <c r="AY62" s="1116">
        <v>0</v>
      </c>
      <c r="AZ62" s="1115"/>
      <c r="BA62" s="1116">
        <v>0</v>
      </c>
      <c r="BB62" s="1115"/>
      <c r="BC62" s="1118">
        <v>0</v>
      </c>
      <c r="BD62" s="1119"/>
      <c r="BE62" s="1116">
        <v>0</v>
      </c>
      <c r="BF62" s="1115"/>
      <c r="BG62" s="1116">
        <v>0</v>
      </c>
      <c r="BH62" s="1115"/>
      <c r="BI62" s="1118">
        <v>0</v>
      </c>
      <c r="BJ62" s="1119"/>
      <c r="BK62" s="1116">
        <v>0</v>
      </c>
      <c r="BL62" s="1115"/>
      <c r="BM62" s="1116">
        <v>0</v>
      </c>
      <c r="BN62" s="1115"/>
      <c r="BO62" s="1118">
        <v>0</v>
      </c>
      <c r="BP62" s="1120">
        <v>1</v>
      </c>
      <c r="BQ62" s="1120">
        <v>11.063170704723975</v>
      </c>
      <c r="BR62" s="1117"/>
      <c r="BS62" s="1121">
        <v>0</v>
      </c>
      <c r="BT62" s="1120">
        <v>1</v>
      </c>
      <c r="BU62" s="1122">
        <v>5.4611981868822026</v>
      </c>
    </row>
    <row r="63" spans="1:73" ht="20.100000000000001" customHeight="1">
      <c r="A63" s="1139" t="s">
        <v>296</v>
      </c>
      <c r="B63" s="1115"/>
      <c r="C63" s="1116">
        <v>0</v>
      </c>
      <c r="D63" s="1115">
        <v>1</v>
      </c>
      <c r="E63" s="1116">
        <v>0.48433655578588453</v>
      </c>
      <c r="F63" s="1117">
        <v>1</v>
      </c>
      <c r="G63" s="1118">
        <v>0.24045108623778211</v>
      </c>
      <c r="H63" s="1119"/>
      <c r="I63" s="1116">
        <v>0</v>
      </c>
      <c r="J63" s="1115"/>
      <c r="K63" s="1116">
        <v>0</v>
      </c>
      <c r="L63" s="1115"/>
      <c r="M63" s="1118">
        <v>0</v>
      </c>
      <c r="N63" s="1119"/>
      <c r="O63" s="1116">
        <v>0</v>
      </c>
      <c r="P63" s="1115"/>
      <c r="Q63" s="1116">
        <v>0</v>
      </c>
      <c r="R63" s="1115"/>
      <c r="S63" s="1118">
        <v>0</v>
      </c>
      <c r="T63" s="1119"/>
      <c r="U63" s="1116">
        <v>0</v>
      </c>
      <c r="V63" s="1115"/>
      <c r="W63" s="1116">
        <v>0</v>
      </c>
      <c r="X63" s="1115"/>
      <c r="Y63" s="1118">
        <v>0</v>
      </c>
      <c r="Z63" s="1119"/>
      <c r="AA63" s="1116">
        <v>0</v>
      </c>
      <c r="AB63" s="1115"/>
      <c r="AC63" s="1116">
        <v>0</v>
      </c>
      <c r="AD63" s="1115"/>
      <c r="AE63" s="1118">
        <v>0</v>
      </c>
      <c r="AF63" s="1119"/>
      <c r="AG63" s="1116">
        <v>0</v>
      </c>
      <c r="AH63" s="1115"/>
      <c r="AI63" s="1116">
        <v>0</v>
      </c>
      <c r="AJ63" s="1115"/>
      <c r="AK63" s="1118">
        <v>0</v>
      </c>
      <c r="AL63" s="1119"/>
      <c r="AM63" s="1116">
        <v>0</v>
      </c>
      <c r="AN63" s="1115"/>
      <c r="AO63" s="1116">
        <v>0</v>
      </c>
      <c r="AP63" s="1115"/>
      <c r="AQ63" s="1118">
        <v>0</v>
      </c>
      <c r="AR63" s="1119"/>
      <c r="AS63" s="1116">
        <v>0</v>
      </c>
      <c r="AT63" s="1115"/>
      <c r="AU63" s="1116">
        <v>0</v>
      </c>
      <c r="AV63" s="1115"/>
      <c r="AW63" s="1118">
        <v>0</v>
      </c>
      <c r="AX63" s="1119"/>
      <c r="AY63" s="1116">
        <v>0</v>
      </c>
      <c r="AZ63" s="1115"/>
      <c r="BA63" s="1116">
        <v>0</v>
      </c>
      <c r="BB63" s="1115"/>
      <c r="BC63" s="1118">
        <v>0</v>
      </c>
      <c r="BD63" s="1119"/>
      <c r="BE63" s="1116">
        <v>0</v>
      </c>
      <c r="BF63" s="1115"/>
      <c r="BG63" s="1116">
        <v>0</v>
      </c>
      <c r="BH63" s="1115"/>
      <c r="BI63" s="1118">
        <v>0</v>
      </c>
      <c r="BJ63" s="1119"/>
      <c r="BK63" s="1116">
        <v>0</v>
      </c>
      <c r="BL63" s="1115">
        <v>1</v>
      </c>
      <c r="BM63" s="1116">
        <v>13.119916032537391</v>
      </c>
      <c r="BN63" s="1115">
        <v>1</v>
      </c>
      <c r="BO63" s="1118">
        <v>6.5462162869861222</v>
      </c>
      <c r="BP63" s="1120"/>
      <c r="BQ63" s="1120">
        <v>0</v>
      </c>
      <c r="BR63" s="1117"/>
      <c r="BS63" s="1121">
        <v>0</v>
      </c>
      <c r="BT63" s="1120"/>
      <c r="BU63" s="1122">
        <v>0</v>
      </c>
    </row>
    <row r="64" spans="1:73" ht="20.100000000000001" customHeight="1">
      <c r="A64" s="1139" t="s">
        <v>297</v>
      </c>
      <c r="B64" s="1115"/>
      <c r="C64" s="1116">
        <v>0</v>
      </c>
      <c r="D64" s="1115"/>
      <c r="E64" s="1116">
        <v>0</v>
      </c>
      <c r="F64" s="1117"/>
      <c r="G64" s="1118">
        <v>0</v>
      </c>
      <c r="H64" s="1119"/>
      <c r="I64" s="1116">
        <v>0</v>
      </c>
      <c r="J64" s="1115"/>
      <c r="K64" s="1116">
        <v>0</v>
      </c>
      <c r="L64" s="1115"/>
      <c r="M64" s="1118">
        <v>0</v>
      </c>
      <c r="N64" s="1119"/>
      <c r="O64" s="1116">
        <v>0</v>
      </c>
      <c r="P64" s="1115"/>
      <c r="Q64" s="1116">
        <v>0</v>
      </c>
      <c r="R64" s="1115"/>
      <c r="S64" s="1118">
        <v>0</v>
      </c>
      <c r="T64" s="1119"/>
      <c r="U64" s="1116">
        <v>0</v>
      </c>
      <c r="V64" s="1115"/>
      <c r="W64" s="1116">
        <v>0</v>
      </c>
      <c r="X64" s="1115"/>
      <c r="Y64" s="1118">
        <v>0</v>
      </c>
      <c r="Z64" s="1119"/>
      <c r="AA64" s="1116">
        <v>0</v>
      </c>
      <c r="AB64" s="1115"/>
      <c r="AC64" s="1116">
        <v>0</v>
      </c>
      <c r="AD64" s="1115"/>
      <c r="AE64" s="1118">
        <v>0</v>
      </c>
      <c r="AF64" s="1119"/>
      <c r="AG64" s="1116">
        <v>0</v>
      </c>
      <c r="AH64" s="1115"/>
      <c r="AI64" s="1116">
        <v>0</v>
      </c>
      <c r="AJ64" s="1115"/>
      <c r="AK64" s="1118">
        <v>0</v>
      </c>
      <c r="AL64" s="1119"/>
      <c r="AM64" s="1116">
        <v>0</v>
      </c>
      <c r="AN64" s="1115"/>
      <c r="AO64" s="1116">
        <v>0</v>
      </c>
      <c r="AP64" s="1115"/>
      <c r="AQ64" s="1118">
        <v>0</v>
      </c>
      <c r="AR64" s="1119"/>
      <c r="AS64" s="1116">
        <v>0</v>
      </c>
      <c r="AT64" s="1115"/>
      <c r="AU64" s="1116">
        <v>0</v>
      </c>
      <c r="AV64" s="1115"/>
      <c r="AW64" s="1118">
        <v>0</v>
      </c>
      <c r="AX64" s="1119"/>
      <c r="AY64" s="1116">
        <v>0</v>
      </c>
      <c r="AZ64" s="1115"/>
      <c r="BA64" s="1116">
        <v>0</v>
      </c>
      <c r="BB64" s="1115"/>
      <c r="BC64" s="1118">
        <v>0</v>
      </c>
      <c r="BD64" s="1119"/>
      <c r="BE64" s="1116">
        <v>0</v>
      </c>
      <c r="BF64" s="1115"/>
      <c r="BG64" s="1116">
        <v>0</v>
      </c>
      <c r="BH64" s="1115"/>
      <c r="BI64" s="1118">
        <v>0</v>
      </c>
      <c r="BJ64" s="1119"/>
      <c r="BK64" s="1116">
        <v>0</v>
      </c>
      <c r="BL64" s="1115"/>
      <c r="BM64" s="1116">
        <v>0</v>
      </c>
      <c r="BN64" s="1115"/>
      <c r="BO64" s="1118">
        <v>0</v>
      </c>
      <c r="BP64" s="1120"/>
      <c r="BQ64" s="1120">
        <v>0</v>
      </c>
      <c r="BR64" s="1117"/>
      <c r="BS64" s="1121">
        <v>0</v>
      </c>
      <c r="BT64" s="1120"/>
      <c r="BU64" s="1122">
        <v>0</v>
      </c>
    </row>
    <row r="65" spans="1:73" s="535" customFormat="1" ht="20.100000000000001" customHeight="1">
      <c r="A65" s="1140" t="s">
        <v>21</v>
      </c>
      <c r="B65" s="1141">
        <v>1416</v>
      </c>
      <c r="C65" s="1142">
        <v>676.16287120911863</v>
      </c>
      <c r="D65" s="1141">
        <v>566</v>
      </c>
      <c r="E65" s="1142">
        <v>274.13449057481063</v>
      </c>
      <c r="F65" s="1143">
        <v>1982</v>
      </c>
      <c r="G65" s="1144">
        <v>476.57405292328406</v>
      </c>
      <c r="H65" s="1145">
        <v>460</v>
      </c>
      <c r="I65" s="1142">
        <v>636.66057686984448</v>
      </c>
      <c r="J65" s="1141">
        <v>147</v>
      </c>
      <c r="K65" s="1142">
        <v>223.58434605381231</v>
      </c>
      <c r="L65" s="1141">
        <v>607</v>
      </c>
      <c r="M65" s="1144">
        <v>439.85825984246264</v>
      </c>
      <c r="N65" s="1145">
        <v>141</v>
      </c>
      <c r="O65" s="1142">
        <v>745.24312896405922</v>
      </c>
      <c r="P65" s="1141">
        <v>42</v>
      </c>
      <c r="Q65" s="1142">
        <v>214.8777243425765</v>
      </c>
      <c r="R65" s="1141">
        <v>183</v>
      </c>
      <c r="S65" s="1144">
        <v>475.74481360162218</v>
      </c>
      <c r="T65" s="1145">
        <v>181</v>
      </c>
      <c r="U65" s="1142">
        <v>790.84196268624112</v>
      </c>
      <c r="V65" s="1141">
        <v>81</v>
      </c>
      <c r="W65" s="1142">
        <v>346.79111187224385</v>
      </c>
      <c r="X65" s="1141">
        <v>262</v>
      </c>
      <c r="Y65" s="1144">
        <v>566.55998616036675</v>
      </c>
      <c r="Z65" s="1145">
        <v>184</v>
      </c>
      <c r="AA65" s="1142">
        <v>744.09576188935625</v>
      </c>
      <c r="AB65" s="1141">
        <v>78</v>
      </c>
      <c r="AC65" s="1142">
        <v>305.906345595733</v>
      </c>
      <c r="AD65" s="1141">
        <v>262</v>
      </c>
      <c r="AE65" s="1144">
        <v>521.64217735834029</v>
      </c>
      <c r="AF65" s="1145">
        <v>101</v>
      </c>
      <c r="AG65" s="1142">
        <v>765.7896732125256</v>
      </c>
      <c r="AH65" s="1141">
        <v>41</v>
      </c>
      <c r="AI65" s="1142">
        <v>298.09509960738694</v>
      </c>
      <c r="AJ65" s="1141">
        <v>142</v>
      </c>
      <c r="AK65" s="1144">
        <v>527.03856289203134</v>
      </c>
      <c r="AL65" s="1145">
        <v>138</v>
      </c>
      <c r="AM65" s="1142">
        <v>709.65751311323663</v>
      </c>
      <c r="AN65" s="1141">
        <v>62</v>
      </c>
      <c r="AO65" s="1142">
        <v>306.90030690030693</v>
      </c>
      <c r="AP65" s="1141">
        <v>200</v>
      </c>
      <c r="AQ65" s="1144">
        <v>504.43906376109766</v>
      </c>
      <c r="AR65" s="1145">
        <v>48</v>
      </c>
      <c r="AS65" s="1142">
        <v>579.92026096411746</v>
      </c>
      <c r="AT65" s="1141">
        <v>21</v>
      </c>
      <c r="AU65" s="1142">
        <v>247.08789269325803</v>
      </c>
      <c r="AV65" s="1141">
        <v>69</v>
      </c>
      <c r="AW65" s="1144">
        <v>411.3018597997139</v>
      </c>
      <c r="AX65" s="1145">
        <v>40</v>
      </c>
      <c r="AY65" s="1142">
        <v>659.30443382231749</v>
      </c>
      <c r="AZ65" s="1141">
        <v>30</v>
      </c>
      <c r="BA65" s="1142">
        <v>497.42994528270606</v>
      </c>
      <c r="BB65" s="1141">
        <v>70</v>
      </c>
      <c r="BC65" s="1144">
        <v>578.6080343858489</v>
      </c>
      <c r="BD65" s="1145">
        <v>28</v>
      </c>
      <c r="BE65" s="1142">
        <v>402.4144869215292</v>
      </c>
      <c r="BF65" s="1141">
        <v>17</v>
      </c>
      <c r="BG65" s="1142">
        <v>244.95677233429396</v>
      </c>
      <c r="BH65" s="1141">
        <v>45</v>
      </c>
      <c r="BI65" s="1144">
        <v>323.78759533745864</v>
      </c>
      <c r="BJ65" s="1145">
        <v>45</v>
      </c>
      <c r="BK65" s="1142">
        <v>587.92788084661606</v>
      </c>
      <c r="BL65" s="1141">
        <v>26</v>
      </c>
      <c r="BM65" s="1142">
        <v>341.11781684597219</v>
      </c>
      <c r="BN65" s="1141">
        <v>71</v>
      </c>
      <c r="BO65" s="1144">
        <v>464.78135637601468</v>
      </c>
      <c r="BP65" s="1141">
        <v>50</v>
      </c>
      <c r="BQ65" s="1141">
        <v>553.15853523619876</v>
      </c>
      <c r="BR65" s="1143">
        <v>21</v>
      </c>
      <c r="BS65" s="1146">
        <v>226.48835202761001</v>
      </c>
      <c r="BT65" s="1141">
        <v>71</v>
      </c>
      <c r="BU65" s="1142">
        <v>387.74507126863631</v>
      </c>
    </row>
  </sheetData>
  <mergeCells count="50">
    <mergeCell ref="A1:BU1"/>
    <mergeCell ref="BT3:BU3"/>
    <mergeCell ref="BP2:BU2"/>
    <mergeCell ref="AV3:AW3"/>
    <mergeCell ref="AR2:AW2"/>
    <mergeCell ref="BB3:BC3"/>
    <mergeCell ref="AX2:BC2"/>
    <mergeCell ref="BH3:BI3"/>
    <mergeCell ref="BD2:BI2"/>
    <mergeCell ref="BJ3:BK3"/>
    <mergeCell ref="BP3:BQ3"/>
    <mergeCell ref="BR3:BS3"/>
    <mergeCell ref="BN3:BO3"/>
    <mergeCell ref="BJ2:BO2"/>
    <mergeCell ref="AX3:AY3"/>
    <mergeCell ref="AZ3:BA3"/>
    <mergeCell ref="BD3:BE3"/>
    <mergeCell ref="BF3:BG3"/>
    <mergeCell ref="AR3:AS3"/>
    <mergeCell ref="AT3:AU3"/>
    <mergeCell ref="AP3:AQ3"/>
    <mergeCell ref="AL2:AQ2"/>
    <mergeCell ref="BL3:BM3"/>
    <mergeCell ref="N2:S2"/>
    <mergeCell ref="T2:Y2"/>
    <mergeCell ref="X3:Y3"/>
    <mergeCell ref="AL3:AM3"/>
    <mergeCell ref="AN3:AO3"/>
    <mergeCell ref="N3:O3"/>
    <mergeCell ref="P3:Q3"/>
    <mergeCell ref="T3:U3"/>
    <mergeCell ref="V3:W3"/>
    <mergeCell ref="R3:S3"/>
    <mergeCell ref="AD3:AE3"/>
    <mergeCell ref="Z2:AE2"/>
    <mergeCell ref="AJ3:AK3"/>
    <mergeCell ref="AF2:AK2"/>
    <mergeCell ref="A2:A4"/>
    <mergeCell ref="B2:G2"/>
    <mergeCell ref="F3:G3"/>
    <mergeCell ref="H2:M2"/>
    <mergeCell ref="L3:M3"/>
    <mergeCell ref="Z3:AA3"/>
    <mergeCell ref="AB3:AC3"/>
    <mergeCell ref="AF3:AG3"/>
    <mergeCell ref="AH3:AI3"/>
    <mergeCell ref="B3:C3"/>
    <mergeCell ref="D3:E3"/>
    <mergeCell ref="H3:I3"/>
    <mergeCell ref="J3:K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BU65"/>
  <sheetViews>
    <sheetView workbookViewId="0">
      <pane xSplit="1" ySplit="4" topLeftCell="B56" activePane="bottomRight" state="frozen"/>
      <selection activeCell="B13" sqref="B13"/>
      <selection pane="topRight" activeCell="B13" sqref="B13"/>
      <selection pane="bottomLeft" activeCell="B13" sqref="B13"/>
      <selection pane="bottomRight" activeCell="G65" sqref="G65"/>
    </sheetView>
  </sheetViews>
  <sheetFormatPr defaultRowHeight="21.75"/>
  <cols>
    <col min="1" max="1" width="42.28515625" style="5" customWidth="1"/>
    <col min="2" max="2" width="7.7109375" style="5" customWidth="1"/>
    <col min="3" max="3" width="7.7109375" style="384" customWidth="1"/>
    <col min="4" max="4" width="7.7109375" style="5" customWidth="1"/>
    <col min="5" max="5" width="7.7109375" style="384" customWidth="1"/>
    <col min="6" max="6" width="7.7109375" style="5" customWidth="1"/>
    <col min="7" max="7" width="7.7109375" style="384" customWidth="1"/>
    <col min="8" max="8" width="7.7109375" style="5" customWidth="1"/>
    <col min="9" max="9" width="7.85546875" style="384" bestFit="1" customWidth="1"/>
    <col min="10" max="10" width="7.7109375" style="5" customWidth="1"/>
    <col min="11" max="11" width="8.85546875" style="384" bestFit="1" customWidth="1"/>
    <col min="12" max="12" width="7.7109375" style="5" customWidth="1"/>
    <col min="13" max="13" width="7.7109375" style="384" customWidth="1"/>
    <col min="14" max="14" width="6.7109375" style="5" bestFit="1" customWidth="1"/>
    <col min="15" max="15" width="7.7109375" style="384" customWidth="1"/>
    <col min="16" max="16" width="7.7109375" style="5" customWidth="1"/>
    <col min="17" max="17" width="7.7109375" style="384" customWidth="1"/>
    <col min="18" max="18" width="7.7109375" style="5" customWidth="1"/>
    <col min="19" max="19" width="7.7109375" style="384" customWidth="1"/>
    <col min="20" max="20" width="7.7109375" style="5" customWidth="1"/>
    <col min="21" max="21" width="9" style="5" bestFit="1" customWidth="1"/>
    <col min="22" max="22" width="7.7109375" style="5" customWidth="1"/>
    <col min="23" max="23" width="9" style="5" bestFit="1" customWidth="1"/>
    <col min="24" max="24" width="7.7109375" style="5" customWidth="1"/>
    <col min="25" max="25" width="9" style="5" bestFit="1" customWidth="1"/>
    <col min="26" max="26" width="7.7109375" style="5" customWidth="1"/>
    <col min="27" max="27" width="9" style="5" bestFit="1" customWidth="1"/>
    <col min="28" max="28" width="7.7109375" style="5" customWidth="1"/>
    <col min="29" max="29" width="9" style="5" bestFit="1" customWidth="1"/>
    <col min="30" max="30" width="7.7109375" style="5" customWidth="1"/>
    <col min="31" max="31" width="9" style="5" bestFit="1" customWidth="1"/>
    <col min="32" max="32" width="7.7109375" style="5" customWidth="1"/>
    <col min="33" max="33" width="9" style="5" bestFit="1" customWidth="1"/>
    <col min="34" max="34" width="7.7109375" style="5" customWidth="1"/>
    <col min="35" max="35" width="9" style="5" bestFit="1" customWidth="1"/>
    <col min="36" max="36" width="7.7109375" style="5" customWidth="1"/>
    <col min="37" max="37" width="9" style="5" bestFit="1" customWidth="1"/>
    <col min="38" max="38" width="7.7109375" style="5" customWidth="1"/>
    <col min="39" max="39" width="9" style="5" bestFit="1" customWidth="1"/>
    <col min="40" max="40" width="7.7109375" style="5" customWidth="1"/>
    <col min="41" max="41" width="9" style="5" bestFit="1" customWidth="1"/>
    <col min="42" max="42" width="7.7109375" style="5" customWidth="1"/>
    <col min="43" max="43" width="9" style="5" bestFit="1" customWidth="1"/>
    <col min="44" max="44" width="7.7109375" style="5" customWidth="1"/>
    <col min="45" max="45" width="9" style="5" bestFit="1" customWidth="1"/>
    <col min="46" max="46" width="7.7109375" style="5" customWidth="1"/>
    <col min="47" max="47" width="9" style="5" bestFit="1" customWidth="1"/>
    <col min="48" max="48" width="7.7109375" style="5" customWidth="1"/>
    <col min="49" max="49" width="9" style="5" bestFit="1" customWidth="1"/>
    <col min="50" max="50" width="7.7109375" style="5" customWidth="1"/>
    <col min="51" max="51" width="9" style="5" bestFit="1" customWidth="1"/>
    <col min="52" max="52" width="7.7109375" style="5" customWidth="1"/>
    <col min="53" max="53" width="9" style="5" bestFit="1" customWidth="1"/>
    <col min="54" max="54" width="6.7109375" style="5" bestFit="1" customWidth="1"/>
    <col min="55" max="55" width="10" style="5" bestFit="1" customWidth="1"/>
    <col min="56" max="56" width="6.7109375" style="5" bestFit="1" customWidth="1"/>
    <col min="57" max="57" width="9" style="5" bestFit="1" customWidth="1"/>
    <col min="58" max="58" width="6.7109375" style="5" bestFit="1" customWidth="1"/>
    <col min="59" max="59" width="9" style="5" bestFit="1" customWidth="1"/>
    <col min="60" max="60" width="7.7109375" style="5" customWidth="1"/>
    <col min="61" max="61" width="9" style="5" bestFit="1" customWidth="1"/>
    <col min="62" max="62" width="7.7109375" style="5" customWidth="1"/>
    <col min="63" max="63" width="9" style="5" bestFit="1" customWidth="1"/>
    <col min="64" max="64" width="7.7109375" style="5" customWidth="1"/>
    <col min="65" max="65" width="9" style="5" bestFit="1" customWidth="1"/>
    <col min="66" max="66" width="7.7109375" style="5" customWidth="1"/>
    <col min="67" max="67" width="9" style="5" bestFit="1" customWidth="1"/>
    <col min="68" max="68" width="7.7109375" style="5" customWidth="1"/>
    <col min="69" max="69" width="9" style="5" bestFit="1" customWidth="1"/>
    <col min="70" max="70" width="7.7109375" style="5" customWidth="1"/>
    <col min="71" max="71" width="9" style="5" bestFit="1" customWidth="1"/>
    <col min="72" max="72" width="7.7109375" style="5" customWidth="1"/>
    <col min="73" max="73" width="9" style="5" bestFit="1" customWidth="1"/>
    <col min="74" max="16384" width="9.140625" style="5"/>
  </cols>
  <sheetData>
    <row r="1" spans="1:73" ht="25.5" customHeight="1">
      <c r="A1" s="1291" t="s">
        <v>554</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c r="AO1" s="1291"/>
      <c r="AP1" s="1291"/>
      <c r="AQ1" s="1291"/>
      <c r="AR1" s="1291"/>
      <c r="AS1" s="1291"/>
      <c r="AT1" s="1291"/>
      <c r="AU1" s="1291"/>
      <c r="AV1" s="1291"/>
      <c r="AW1" s="1291"/>
      <c r="AX1" s="1291"/>
      <c r="AY1" s="1291"/>
      <c r="AZ1" s="1291"/>
      <c r="BA1" s="1291"/>
      <c r="BB1" s="1291"/>
      <c r="BC1" s="1291"/>
      <c r="BD1" s="1291"/>
      <c r="BE1" s="1291"/>
      <c r="BF1" s="1291"/>
      <c r="BG1" s="1291"/>
      <c r="BH1" s="1291"/>
      <c r="BI1" s="1291"/>
      <c r="BJ1" s="1291"/>
      <c r="BK1" s="1291"/>
      <c r="BL1" s="1291"/>
      <c r="BM1" s="1291"/>
      <c r="BN1" s="1291"/>
      <c r="BO1" s="1291"/>
      <c r="BP1" s="1291"/>
      <c r="BQ1" s="1291"/>
      <c r="BR1" s="1291"/>
      <c r="BS1" s="1291"/>
      <c r="BT1" s="1291"/>
      <c r="BU1" s="1291"/>
    </row>
    <row r="2" spans="1:73" ht="20.100000000000001" customHeight="1">
      <c r="A2" s="1292" t="s">
        <v>0</v>
      </c>
      <c r="B2" s="1215" t="s">
        <v>253</v>
      </c>
      <c r="C2" s="1215"/>
      <c r="D2" s="1215"/>
      <c r="E2" s="1215"/>
      <c r="F2" s="1215"/>
      <c r="G2" s="1293"/>
      <c r="H2" s="1294" t="s">
        <v>170</v>
      </c>
      <c r="I2" s="1215"/>
      <c r="J2" s="1215"/>
      <c r="K2" s="1215"/>
      <c r="L2" s="1215"/>
      <c r="M2" s="1293"/>
      <c r="N2" s="1294" t="s">
        <v>171</v>
      </c>
      <c r="O2" s="1215"/>
      <c r="P2" s="1215"/>
      <c r="Q2" s="1215"/>
      <c r="R2" s="1215"/>
      <c r="S2" s="1293"/>
      <c r="T2" s="1294" t="s">
        <v>172</v>
      </c>
      <c r="U2" s="1215"/>
      <c r="V2" s="1215"/>
      <c r="W2" s="1215"/>
      <c r="X2" s="1215"/>
      <c r="Y2" s="1293"/>
      <c r="Z2" s="1294" t="s">
        <v>173</v>
      </c>
      <c r="AA2" s="1215"/>
      <c r="AB2" s="1215"/>
      <c r="AC2" s="1215"/>
      <c r="AD2" s="1215"/>
      <c r="AE2" s="1293"/>
      <c r="AF2" s="1294" t="s">
        <v>174</v>
      </c>
      <c r="AG2" s="1215"/>
      <c r="AH2" s="1215"/>
      <c r="AI2" s="1215"/>
      <c r="AJ2" s="1215"/>
      <c r="AK2" s="1293"/>
      <c r="AL2" s="1294" t="s">
        <v>175</v>
      </c>
      <c r="AM2" s="1215"/>
      <c r="AN2" s="1215"/>
      <c r="AO2" s="1215"/>
      <c r="AP2" s="1215"/>
      <c r="AQ2" s="1293"/>
      <c r="AR2" s="1294" t="s">
        <v>176</v>
      </c>
      <c r="AS2" s="1215"/>
      <c r="AT2" s="1215"/>
      <c r="AU2" s="1215"/>
      <c r="AV2" s="1215"/>
      <c r="AW2" s="1293"/>
      <c r="AX2" s="1294" t="s">
        <v>177</v>
      </c>
      <c r="AY2" s="1215"/>
      <c r="AZ2" s="1215"/>
      <c r="BA2" s="1215"/>
      <c r="BB2" s="1215"/>
      <c r="BC2" s="1293"/>
      <c r="BD2" s="1294" t="s">
        <v>178</v>
      </c>
      <c r="BE2" s="1215"/>
      <c r="BF2" s="1215"/>
      <c r="BG2" s="1215"/>
      <c r="BH2" s="1215"/>
      <c r="BI2" s="1293"/>
      <c r="BJ2" s="1294" t="s">
        <v>179</v>
      </c>
      <c r="BK2" s="1215"/>
      <c r="BL2" s="1215"/>
      <c r="BM2" s="1215"/>
      <c r="BN2" s="1215"/>
      <c r="BO2" s="1293"/>
      <c r="BP2" s="1215" t="s">
        <v>180</v>
      </c>
      <c r="BQ2" s="1215"/>
      <c r="BR2" s="1215"/>
      <c r="BS2" s="1215"/>
      <c r="BT2" s="1215"/>
      <c r="BU2" s="1215"/>
    </row>
    <row r="3" spans="1:73" s="251" customFormat="1" ht="20.100000000000001" customHeight="1">
      <c r="A3" s="1292"/>
      <c r="B3" s="1215" t="s">
        <v>22</v>
      </c>
      <c r="C3" s="1215"/>
      <c r="D3" s="1215" t="s">
        <v>23</v>
      </c>
      <c r="E3" s="1215"/>
      <c r="F3" s="1215" t="s">
        <v>21</v>
      </c>
      <c r="G3" s="1293"/>
      <c r="H3" s="1294" t="s">
        <v>22</v>
      </c>
      <c r="I3" s="1215"/>
      <c r="J3" s="1215" t="s">
        <v>23</v>
      </c>
      <c r="K3" s="1215"/>
      <c r="L3" s="1215" t="s">
        <v>21</v>
      </c>
      <c r="M3" s="1293"/>
      <c r="N3" s="1294" t="s">
        <v>22</v>
      </c>
      <c r="O3" s="1215"/>
      <c r="P3" s="1215" t="s">
        <v>23</v>
      </c>
      <c r="Q3" s="1215"/>
      <c r="R3" s="1215" t="s">
        <v>21</v>
      </c>
      <c r="S3" s="1293"/>
      <c r="T3" s="1294" t="s">
        <v>22</v>
      </c>
      <c r="U3" s="1215"/>
      <c r="V3" s="1215" t="s">
        <v>23</v>
      </c>
      <c r="W3" s="1215"/>
      <c r="X3" s="1215" t="s">
        <v>21</v>
      </c>
      <c r="Y3" s="1293"/>
      <c r="Z3" s="1294" t="s">
        <v>22</v>
      </c>
      <c r="AA3" s="1215"/>
      <c r="AB3" s="1215" t="s">
        <v>23</v>
      </c>
      <c r="AC3" s="1215"/>
      <c r="AD3" s="1215" t="s">
        <v>21</v>
      </c>
      <c r="AE3" s="1293"/>
      <c r="AF3" s="1294" t="s">
        <v>22</v>
      </c>
      <c r="AG3" s="1215"/>
      <c r="AH3" s="1215" t="s">
        <v>23</v>
      </c>
      <c r="AI3" s="1215"/>
      <c r="AJ3" s="1215" t="s">
        <v>21</v>
      </c>
      <c r="AK3" s="1293"/>
      <c r="AL3" s="1294" t="s">
        <v>22</v>
      </c>
      <c r="AM3" s="1215"/>
      <c r="AN3" s="1215" t="s">
        <v>23</v>
      </c>
      <c r="AO3" s="1215"/>
      <c r="AP3" s="1215" t="s">
        <v>21</v>
      </c>
      <c r="AQ3" s="1293"/>
      <c r="AR3" s="1294" t="s">
        <v>22</v>
      </c>
      <c r="AS3" s="1215"/>
      <c r="AT3" s="1215" t="s">
        <v>23</v>
      </c>
      <c r="AU3" s="1215"/>
      <c r="AV3" s="1215" t="s">
        <v>21</v>
      </c>
      <c r="AW3" s="1293"/>
      <c r="AX3" s="1294" t="s">
        <v>22</v>
      </c>
      <c r="AY3" s="1215"/>
      <c r="AZ3" s="1215" t="s">
        <v>23</v>
      </c>
      <c r="BA3" s="1215"/>
      <c r="BB3" s="1215" t="s">
        <v>21</v>
      </c>
      <c r="BC3" s="1293"/>
      <c r="BD3" s="1294" t="s">
        <v>22</v>
      </c>
      <c r="BE3" s="1215"/>
      <c r="BF3" s="1215" t="s">
        <v>23</v>
      </c>
      <c r="BG3" s="1215"/>
      <c r="BH3" s="1215" t="s">
        <v>21</v>
      </c>
      <c r="BI3" s="1293"/>
      <c r="BJ3" s="1294" t="s">
        <v>22</v>
      </c>
      <c r="BK3" s="1215"/>
      <c r="BL3" s="1215" t="s">
        <v>23</v>
      </c>
      <c r="BM3" s="1215"/>
      <c r="BN3" s="1215" t="s">
        <v>21</v>
      </c>
      <c r="BO3" s="1293"/>
      <c r="BP3" s="1215" t="s">
        <v>22</v>
      </c>
      <c r="BQ3" s="1215"/>
      <c r="BR3" s="1215" t="s">
        <v>23</v>
      </c>
      <c r="BS3" s="1215"/>
      <c r="BT3" s="1215" t="s">
        <v>21</v>
      </c>
      <c r="BU3" s="1215"/>
    </row>
    <row r="4" spans="1:73" s="251" customFormat="1" ht="20.100000000000001" customHeight="1">
      <c r="A4" s="1292"/>
      <c r="B4" s="361" t="s">
        <v>1</v>
      </c>
      <c r="C4" s="385" t="s">
        <v>2</v>
      </c>
      <c r="D4" s="361" t="s">
        <v>1</v>
      </c>
      <c r="E4" s="385" t="s">
        <v>2</v>
      </c>
      <c r="F4" s="361" t="s">
        <v>1</v>
      </c>
      <c r="G4" s="386" t="s">
        <v>2</v>
      </c>
      <c r="H4" s="370" t="s">
        <v>1</v>
      </c>
      <c r="I4" s="385" t="s">
        <v>2</v>
      </c>
      <c r="J4" s="361" t="s">
        <v>1</v>
      </c>
      <c r="K4" s="385" t="s">
        <v>2</v>
      </c>
      <c r="L4" s="361" t="s">
        <v>1</v>
      </c>
      <c r="M4" s="386" t="s">
        <v>2</v>
      </c>
      <c r="N4" s="370" t="s">
        <v>1</v>
      </c>
      <c r="O4" s="385" t="s">
        <v>2</v>
      </c>
      <c r="P4" s="361" t="s">
        <v>1</v>
      </c>
      <c r="Q4" s="385" t="s">
        <v>2</v>
      </c>
      <c r="R4" s="361" t="s">
        <v>1</v>
      </c>
      <c r="S4" s="386" t="s">
        <v>2</v>
      </c>
      <c r="T4" s="370" t="s">
        <v>1</v>
      </c>
      <c r="U4" s="361" t="s">
        <v>2</v>
      </c>
      <c r="V4" s="361" t="s">
        <v>1</v>
      </c>
      <c r="W4" s="361" t="s">
        <v>2</v>
      </c>
      <c r="X4" s="361" t="s">
        <v>1</v>
      </c>
      <c r="Y4" s="369" t="s">
        <v>2</v>
      </c>
      <c r="Z4" s="370" t="s">
        <v>1</v>
      </c>
      <c r="AA4" s="361" t="s">
        <v>2</v>
      </c>
      <c r="AB4" s="361" t="s">
        <v>1</v>
      </c>
      <c r="AC4" s="361" t="s">
        <v>2</v>
      </c>
      <c r="AD4" s="361" t="s">
        <v>1</v>
      </c>
      <c r="AE4" s="369" t="s">
        <v>2</v>
      </c>
      <c r="AF4" s="370" t="s">
        <v>1</v>
      </c>
      <c r="AG4" s="361" t="s">
        <v>2</v>
      </c>
      <c r="AH4" s="361" t="s">
        <v>1</v>
      </c>
      <c r="AI4" s="361" t="s">
        <v>2</v>
      </c>
      <c r="AJ4" s="361" t="s">
        <v>1</v>
      </c>
      <c r="AK4" s="369" t="s">
        <v>2</v>
      </c>
      <c r="AL4" s="370" t="s">
        <v>1</v>
      </c>
      <c r="AM4" s="361" t="s">
        <v>2</v>
      </c>
      <c r="AN4" s="361" t="s">
        <v>1</v>
      </c>
      <c r="AO4" s="361" t="s">
        <v>2</v>
      </c>
      <c r="AP4" s="361" t="s">
        <v>1</v>
      </c>
      <c r="AQ4" s="369" t="s">
        <v>2</v>
      </c>
      <c r="AR4" s="370" t="s">
        <v>1</v>
      </c>
      <c r="AS4" s="361" t="s">
        <v>2</v>
      </c>
      <c r="AT4" s="361" t="s">
        <v>1</v>
      </c>
      <c r="AU4" s="361" t="s">
        <v>2</v>
      </c>
      <c r="AV4" s="361" t="s">
        <v>1</v>
      </c>
      <c r="AW4" s="369" t="s">
        <v>2</v>
      </c>
      <c r="AX4" s="370" t="s">
        <v>1</v>
      </c>
      <c r="AY4" s="361" t="s">
        <v>2</v>
      </c>
      <c r="AZ4" s="361" t="s">
        <v>1</v>
      </c>
      <c r="BA4" s="361" t="s">
        <v>2</v>
      </c>
      <c r="BB4" s="361" t="s">
        <v>1</v>
      </c>
      <c r="BC4" s="369" t="s">
        <v>2</v>
      </c>
      <c r="BD4" s="370" t="s">
        <v>1</v>
      </c>
      <c r="BE4" s="361" t="s">
        <v>2</v>
      </c>
      <c r="BF4" s="361" t="s">
        <v>1</v>
      </c>
      <c r="BG4" s="361" t="s">
        <v>2</v>
      </c>
      <c r="BH4" s="361" t="s">
        <v>1</v>
      </c>
      <c r="BI4" s="369" t="s">
        <v>2</v>
      </c>
      <c r="BJ4" s="370" t="s">
        <v>1</v>
      </c>
      <c r="BK4" s="361" t="s">
        <v>2</v>
      </c>
      <c r="BL4" s="361" t="s">
        <v>1</v>
      </c>
      <c r="BM4" s="361" t="s">
        <v>2</v>
      </c>
      <c r="BN4" s="361" t="s">
        <v>1</v>
      </c>
      <c r="BO4" s="369" t="s">
        <v>2</v>
      </c>
      <c r="BP4" s="361" t="s">
        <v>1</v>
      </c>
      <c r="BQ4" s="361" t="s">
        <v>2</v>
      </c>
      <c r="BR4" s="361" t="s">
        <v>1</v>
      </c>
      <c r="BS4" s="361" t="s">
        <v>2</v>
      </c>
      <c r="BT4" s="361" t="s">
        <v>1</v>
      </c>
      <c r="BU4" s="361" t="s">
        <v>2</v>
      </c>
    </row>
    <row r="5" spans="1:73" s="74" customFormat="1" ht="20.100000000000001" customHeight="1">
      <c r="A5" s="367" t="s">
        <v>254</v>
      </c>
      <c r="B5" s="373">
        <v>75</v>
      </c>
      <c r="C5" s="387">
        <v>114.88794595671023</v>
      </c>
      <c r="D5" s="373">
        <v>27</v>
      </c>
      <c r="E5" s="387">
        <v>33.118269018472631</v>
      </c>
      <c r="F5" s="373">
        <v>102</v>
      </c>
      <c r="G5" s="388">
        <v>69.478975798156767</v>
      </c>
      <c r="H5" s="376">
        <v>23</v>
      </c>
      <c r="I5" s="387">
        <v>107.97615135439649</v>
      </c>
      <c r="J5" s="373">
        <v>10</v>
      </c>
      <c r="K5" s="387">
        <v>36.516341062625528</v>
      </c>
      <c r="L5" s="373">
        <v>33</v>
      </c>
      <c r="M5" s="388">
        <v>67.781292363307728</v>
      </c>
      <c r="N5" s="376">
        <v>10</v>
      </c>
      <c r="O5" s="387">
        <v>185.39117538005192</v>
      </c>
      <c r="P5" s="373">
        <v>2</v>
      </c>
      <c r="Q5" s="387">
        <v>30.576364470264487</v>
      </c>
      <c r="R5" s="373">
        <v>12</v>
      </c>
      <c r="S5" s="388">
        <v>24.647742677566445</v>
      </c>
      <c r="T5" s="376">
        <v>7</v>
      </c>
      <c r="U5" s="374">
        <v>91.264667535853974</v>
      </c>
      <c r="V5" s="373">
        <v>4</v>
      </c>
      <c r="W5" s="374">
        <v>44.474093840338</v>
      </c>
      <c r="X5" s="373">
        <v>11</v>
      </c>
      <c r="Y5" s="375">
        <v>66.010561689870386</v>
      </c>
      <c r="Z5" s="376">
        <v>7</v>
      </c>
      <c r="AA5" s="374">
        <v>95.354856286609461</v>
      </c>
      <c r="AB5" s="373">
        <v>2</v>
      </c>
      <c r="AC5" s="374">
        <v>22.691173133651009</v>
      </c>
      <c r="AD5" s="373">
        <v>9</v>
      </c>
      <c r="AE5" s="375">
        <v>55.710306406685241</v>
      </c>
      <c r="AF5" s="376">
        <v>7</v>
      </c>
      <c r="AG5" s="374">
        <v>147.64817549040285</v>
      </c>
      <c r="AH5" s="373">
        <v>4</v>
      </c>
      <c r="AI5" s="374">
        <v>62.025120173670338</v>
      </c>
      <c r="AJ5" s="373">
        <v>11</v>
      </c>
      <c r="AK5" s="375">
        <v>98.30205540661305</v>
      </c>
      <c r="AL5" s="376">
        <v>4</v>
      </c>
      <c r="AM5" s="374">
        <v>53.440213760855045</v>
      </c>
      <c r="AN5" s="373">
        <v>1</v>
      </c>
      <c r="AO5" s="374">
        <v>9.9265435775263047</v>
      </c>
      <c r="AP5" s="373">
        <v>5</v>
      </c>
      <c r="AQ5" s="375">
        <v>66.800267201068806</v>
      </c>
      <c r="AR5" s="376">
        <v>1</v>
      </c>
      <c r="AS5" s="374">
        <v>42.553191489361701</v>
      </c>
      <c r="AT5" s="373"/>
      <c r="AU5" s="374">
        <v>0</v>
      </c>
      <c r="AV5" s="373">
        <v>1</v>
      </c>
      <c r="AW5" s="375">
        <v>19.557989438685702</v>
      </c>
      <c r="AX5" s="376">
        <v>3</v>
      </c>
      <c r="AY5" s="374">
        <v>150.37593984962407</v>
      </c>
      <c r="AZ5" s="373"/>
      <c r="BA5" s="374">
        <v>0</v>
      </c>
      <c r="BB5" s="373">
        <v>3</v>
      </c>
      <c r="BC5" s="375">
        <v>0</v>
      </c>
      <c r="BD5" s="376">
        <v>2</v>
      </c>
      <c r="BE5" s="374">
        <v>103.09278350515464</v>
      </c>
      <c r="BF5" s="373">
        <v>1</v>
      </c>
      <c r="BG5" s="374">
        <v>46.816479400749067</v>
      </c>
      <c r="BH5" s="373">
        <v>3</v>
      </c>
      <c r="BI5" s="375">
        <v>73.601570166830228</v>
      </c>
      <c r="BJ5" s="376">
        <v>6</v>
      </c>
      <c r="BK5" s="374">
        <v>288.60028860028859</v>
      </c>
      <c r="BL5" s="373">
        <v>3</v>
      </c>
      <c r="BM5" s="374">
        <v>128.09564474807857</v>
      </c>
      <c r="BN5" s="373">
        <v>9</v>
      </c>
      <c r="BO5" s="375">
        <v>203.57385206966751</v>
      </c>
      <c r="BP5" s="377">
        <v>5</v>
      </c>
      <c r="BQ5" s="378">
        <v>167.50418760469012</v>
      </c>
      <c r="BS5" s="371">
        <v>0</v>
      </c>
      <c r="BT5" s="377">
        <v>5</v>
      </c>
      <c r="BU5" s="378">
        <v>74.426912771658237</v>
      </c>
    </row>
    <row r="6" spans="1:73" s="543" customFormat="1" ht="20.100000000000001" customHeight="1">
      <c r="A6" s="531" t="s">
        <v>443</v>
      </c>
      <c r="B6" s="380">
        <v>29</v>
      </c>
      <c r="C6" s="538">
        <v>44.423339103261284</v>
      </c>
      <c r="D6" s="380">
        <v>8</v>
      </c>
      <c r="E6" s="538">
        <v>9.8128204499178171</v>
      </c>
      <c r="F6" s="380">
        <v>37</v>
      </c>
      <c r="G6" s="539">
        <v>25.203157887566668</v>
      </c>
      <c r="H6" s="540">
        <v>10</v>
      </c>
      <c r="I6" s="538">
        <v>46.94615276278109</v>
      </c>
      <c r="J6" s="380">
        <v>2</v>
      </c>
      <c r="K6" s="538">
        <v>7.3032682125251043</v>
      </c>
      <c r="L6" s="380">
        <v>12</v>
      </c>
      <c r="M6" s="539">
        <v>24.647742677566445</v>
      </c>
      <c r="N6" s="540">
        <v>6</v>
      </c>
      <c r="O6" s="538">
        <v>111.23470522803115</v>
      </c>
      <c r="P6" s="380">
        <v>1</v>
      </c>
      <c r="Q6" s="538">
        <v>15.288182235132243</v>
      </c>
      <c r="R6" s="380">
        <v>7</v>
      </c>
      <c r="S6" s="539">
        <v>14.377849895247092</v>
      </c>
      <c r="T6" s="540">
        <v>1</v>
      </c>
      <c r="U6" s="541">
        <v>13.03780964797914</v>
      </c>
      <c r="V6" s="380"/>
      <c r="W6" s="541">
        <v>0</v>
      </c>
      <c r="X6" s="380">
        <v>1</v>
      </c>
      <c r="Y6" s="542">
        <v>6.0009601536245798</v>
      </c>
      <c r="Z6" s="540">
        <v>5</v>
      </c>
      <c r="AA6" s="541">
        <v>68.110611633292464</v>
      </c>
      <c r="AB6" s="380"/>
      <c r="AC6" s="541">
        <v>0</v>
      </c>
      <c r="AD6" s="380">
        <v>5</v>
      </c>
      <c r="AE6" s="542">
        <v>30.950170225936244</v>
      </c>
      <c r="AF6" s="540">
        <v>3</v>
      </c>
      <c r="AG6" s="541">
        <v>63.277789495886942</v>
      </c>
      <c r="AH6" s="380">
        <v>2</v>
      </c>
      <c r="AI6" s="541">
        <v>31.012560086835169</v>
      </c>
      <c r="AJ6" s="380">
        <v>5</v>
      </c>
      <c r="AK6" s="542">
        <v>44.682752457551388</v>
      </c>
      <c r="AL6" s="540"/>
      <c r="AM6" s="541">
        <v>0</v>
      </c>
      <c r="AN6" s="380"/>
      <c r="AO6" s="541">
        <v>0</v>
      </c>
      <c r="AP6" s="380"/>
      <c r="AQ6" s="542">
        <v>0</v>
      </c>
      <c r="AR6" s="540">
        <v>1</v>
      </c>
      <c r="AS6" s="541">
        <v>42.553191489361701</v>
      </c>
      <c r="AT6" s="380"/>
      <c r="AU6" s="541">
        <v>0</v>
      </c>
      <c r="AV6" s="380">
        <v>1</v>
      </c>
      <c r="AW6" s="542">
        <v>19.557989438685702</v>
      </c>
      <c r="AX6" s="540">
        <v>1</v>
      </c>
      <c r="AY6" s="541">
        <v>50.125313283208023</v>
      </c>
      <c r="AZ6" s="380"/>
      <c r="BA6" s="541">
        <v>0</v>
      </c>
      <c r="BB6" s="380">
        <v>1</v>
      </c>
      <c r="BC6" s="542">
        <v>0</v>
      </c>
      <c r="BD6" s="540"/>
      <c r="BE6" s="541">
        <v>0</v>
      </c>
      <c r="BF6" s="380">
        <v>1</v>
      </c>
      <c r="BG6" s="541">
        <v>46.816479400749067</v>
      </c>
      <c r="BH6" s="380">
        <v>1</v>
      </c>
      <c r="BI6" s="542">
        <v>24.533856722276742</v>
      </c>
      <c r="BJ6" s="540">
        <v>2</v>
      </c>
      <c r="BK6" s="541">
        <v>96.200096200096198</v>
      </c>
      <c r="BL6" s="380">
        <v>2</v>
      </c>
      <c r="BM6" s="541">
        <v>85.397096498719037</v>
      </c>
      <c r="BN6" s="380">
        <v>4</v>
      </c>
      <c r="BO6" s="542">
        <v>90.477267586518892</v>
      </c>
      <c r="BP6" s="379"/>
      <c r="BQ6" s="545">
        <v>0</v>
      </c>
      <c r="BS6" s="544">
        <v>0</v>
      </c>
      <c r="BT6" s="379"/>
      <c r="BU6" s="545">
        <v>0</v>
      </c>
    </row>
    <row r="7" spans="1:73" s="543" customFormat="1" ht="20.100000000000001" customHeight="1">
      <c r="A7" s="531" t="s">
        <v>444</v>
      </c>
      <c r="B7" s="380">
        <v>2</v>
      </c>
      <c r="C7" s="538">
        <v>3.0636785588456057</v>
      </c>
      <c r="D7" s="380">
        <v>4</v>
      </c>
      <c r="E7" s="538">
        <v>4.9064102249589086</v>
      </c>
      <c r="F7" s="380">
        <v>6</v>
      </c>
      <c r="G7" s="539">
        <v>4.0869985763621628</v>
      </c>
      <c r="H7" s="540">
        <v>2</v>
      </c>
      <c r="I7" s="538">
        <v>9.389230552556219</v>
      </c>
      <c r="J7" s="380">
        <v>2</v>
      </c>
      <c r="K7" s="538">
        <v>7.3032682125251043</v>
      </c>
      <c r="L7" s="380">
        <v>4</v>
      </c>
      <c r="M7" s="539">
        <v>8.2159142258554816</v>
      </c>
      <c r="N7" s="540"/>
      <c r="O7" s="538">
        <v>0</v>
      </c>
      <c r="P7" s="380"/>
      <c r="Q7" s="538">
        <v>0</v>
      </c>
      <c r="R7" s="380"/>
      <c r="S7" s="539">
        <v>0</v>
      </c>
      <c r="T7" s="540"/>
      <c r="U7" s="541">
        <v>0</v>
      </c>
      <c r="V7" s="380"/>
      <c r="W7" s="541">
        <v>0</v>
      </c>
      <c r="X7" s="380"/>
      <c r="Y7" s="542">
        <v>0</v>
      </c>
      <c r="Z7" s="540"/>
      <c r="AA7" s="541">
        <v>0</v>
      </c>
      <c r="AB7" s="380">
        <v>1</v>
      </c>
      <c r="AC7" s="541">
        <v>11.345586566825505</v>
      </c>
      <c r="AD7" s="380">
        <v>1</v>
      </c>
      <c r="AE7" s="542">
        <v>6.1900340451872493</v>
      </c>
      <c r="AF7" s="540"/>
      <c r="AG7" s="541">
        <v>0</v>
      </c>
      <c r="AH7" s="380"/>
      <c r="AI7" s="541">
        <v>0</v>
      </c>
      <c r="AJ7" s="380"/>
      <c r="AK7" s="542">
        <v>0</v>
      </c>
      <c r="AL7" s="540"/>
      <c r="AM7" s="541">
        <v>0</v>
      </c>
      <c r="AN7" s="380"/>
      <c r="AO7" s="541">
        <v>0</v>
      </c>
      <c r="AP7" s="380"/>
      <c r="AQ7" s="542">
        <v>0</v>
      </c>
      <c r="AR7" s="540"/>
      <c r="AS7" s="541">
        <v>0</v>
      </c>
      <c r="AT7" s="380"/>
      <c r="AU7" s="541">
        <v>0</v>
      </c>
      <c r="AV7" s="380"/>
      <c r="AW7" s="542">
        <v>0</v>
      </c>
      <c r="AX7" s="540"/>
      <c r="AY7" s="541">
        <v>0</v>
      </c>
      <c r="AZ7" s="380"/>
      <c r="BA7" s="541">
        <v>0</v>
      </c>
      <c r="BB7" s="380"/>
      <c r="BC7" s="542">
        <v>0</v>
      </c>
      <c r="BD7" s="540"/>
      <c r="BE7" s="541">
        <v>0</v>
      </c>
      <c r="BF7" s="380"/>
      <c r="BG7" s="541">
        <v>0</v>
      </c>
      <c r="BH7" s="380"/>
      <c r="BI7" s="542">
        <v>0</v>
      </c>
      <c r="BJ7" s="540"/>
      <c r="BK7" s="541">
        <v>0</v>
      </c>
      <c r="BL7" s="380">
        <v>1</v>
      </c>
      <c r="BM7" s="541">
        <v>42.698548249359519</v>
      </c>
      <c r="BN7" s="380">
        <v>1</v>
      </c>
      <c r="BO7" s="542">
        <v>22.619316896629723</v>
      </c>
      <c r="BP7" s="379"/>
      <c r="BQ7" s="545">
        <v>0</v>
      </c>
      <c r="BS7" s="544">
        <v>0</v>
      </c>
      <c r="BT7" s="379"/>
      <c r="BU7" s="545">
        <v>0</v>
      </c>
    </row>
    <row r="8" spans="1:73" s="543" customFormat="1" ht="20.100000000000001" customHeight="1">
      <c r="A8" s="531" t="s">
        <v>445</v>
      </c>
      <c r="B8" s="380">
        <v>5</v>
      </c>
      <c r="C8" s="538">
        <v>7.6591963971140151</v>
      </c>
      <c r="D8" s="380">
        <v>0</v>
      </c>
      <c r="E8" s="538">
        <v>0</v>
      </c>
      <c r="F8" s="380">
        <v>5</v>
      </c>
      <c r="G8" s="539">
        <v>3.4058321469684687</v>
      </c>
      <c r="H8" s="540"/>
      <c r="I8" s="538">
        <v>0</v>
      </c>
      <c r="J8" s="380"/>
      <c r="K8" s="538">
        <v>0</v>
      </c>
      <c r="L8" s="380"/>
      <c r="M8" s="539">
        <v>0</v>
      </c>
      <c r="N8" s="540"/>
      <c r="O8" s="538">
        <v>0</v>
      </c>
      <c r="P8" s="380"/>
      <c r="Q8" s="538">
        <v>0</v>
      </c>
      <c r="R8" s="380"/>
      <c r="S8" s="539">
        <v>0</v>
      </c>
      <c r="T8" s="540"/>
      <c r="U8" s="541">
        <v>0</v>
      </c>
      <c r="V8" s="380"/>
      <c r="W8" s="541">
        <v>0</v>
      </c>
      <c r="X8" s="380"/>
      <c r="Y8" s="542">
        <v>0</v>
      </c>
      <c r="Z8" s="540"/>
      <c r="AA8" s="541">
        <v>0</v>
      </c>
      <c r="AB8" s="380"/>
      <c r="AC8" s="541">
        <v>0</v>
      </c>
      <c r="AD8" s="380"/>
      <c r="AE8" s="542">
        <v>0</v>
      </c>
      <c r="AF8" s="540">
        <v>1</v>
      </c>
      <c r="AG8" s="541">
        <v>21.092596498628982</v>
      </c>
      <c r="AH8" s="380"/>
      <c r="AI8" s="541">
        <v>0</v>
      </c>
      <c r="AJ8" s="380">
        <v>1</v>
      </c>
      <c r="AK8" s="542">
        <v>8.9365504915102765</v>
      </c>
      <c r="AL8" s="540"/>
      <c r="AM8" s="541">
        <v>0</v>
      </c>
      <c r="AN8" s="380"/>
      <c r="AO8" s="541">
        <v>0</v>
      </c>
      <c r="AP8" s="380"/>
      <c r="AQ8" s="542">
        <v>0</v>
      </c>
      <c r="AR8" s="540"/>
      <c r="AS8" s="541">
        <v>0</v>
      </c>
      <c r="AT8" s="380"/>
      <c r="AU8" s="541">
        <v>0</v>
      </c>
      <c r="AV8" s="380"/>
      <c r="AW8" s="542">
        <v>0</v>
      </c>
      <c r="AX8" s="540">
        <v>1</v>
      </c>
      <c r="AY8" s="541">
        <v>50.125313283208023</v>
      </c>
      <c r="AZ8" s="380"/>
      <c r="BA8" s="541">
        <v>0</v>
      </c>
      <c r="BB8" s="380">
        <v>1</v>
      </c>
      <c r="BC8" s="542">
        <v>0</v>
      </c>
      <c r="BD8" s="540">
        <v>1</v>
      </c>
      <c r="BE8" s="541">
        <v>51.546391752577321</v>
      </c>
      <c r="BF8" s="380"/>
      <c r="BG8" s="541">
        <v>0</v>
      </c>
      <c r="BH8" s="380">
        <v>1</v>
      </c>
      <c r="BI8" s="542">
        <v>24.533856722276742</v>
      </c>
      <c r="BJ8" s="540">
        <v>1</v>
      </c>
      <c r="BK8" s="541">
        <v>48.100048100048099</v>
      </c>
      <c r="BL8" s="380"/>
      <c r="BM8" s="541">
        <v>0</v>
      </c>
      <c r="BN8" s="380">
        <v>1</v>
      </c>
      <c r="BO8" s="542">
        <v>22.619316896629723</v>
      </c>
      <c r="BP8" s="379">
        <v>1</v>
      </c>
      <c r="BQ8" s="545">
        <v>33.500837520938028</v>
      </c>
      <c r="BS8" s="544">
        <v>0</v>
      </c>
      <c r="BT8" s="379">
        <v>1</v>
      </c>
      <c r="BU8" s="545">
        <v>14.885382554331647</v>
      </c>
    </row>
    <row r="9" spans="1:73" s="543" customFormat="1" ht="20.100000000000001" customHeight="1">
      <c r="A9" s="531" t="s">
        <v>446</v>
      </c>
      <c r="B9" s="380">
        <v>1</v>
      </c>
      <c r="C9" s="538">
        <v>1.5318392794228028</v>
      </c>
      <c r="D9" s="380">
        <v>0</v>
      </c>
      <c r="E9" s="538">
        <v>0</v>
      </c>
      <c r="F9" s="380">
        <v>1</v>
      </c>
      <c r="G9" s="539">
        <v>0.68116642939369376</v>
      </c>
      <c r="H9" s="540"/>
      <c r="I9" s="538">
        <v>0</v>
      </c>
      <c r="J9" s="380"/>
      <c r="K9" s="538">
        <v>0</v>
      </c>
      <c r="L9" s="380"/>
      <c r="M9" s="539">
        <v>0</v>
      </c>
      <c r="N9" s="540"/>
      <c r="O9" s="538">
        <v>0</v>
      </c>
      <c r="P9" s="380"/>
      <c r="Q9" s="538">
        <v>0</v>
      </c>
      <c r="R9" s="380"/>
      <c r="S9" s="539">
        <v>0</v>
      </c>
      <c r="T9" s="540"/>
      <c r="U9" s="541">
        <v>0</v>
      </c>
      <c r="V9" s="380"/>
      <c r="W9" s="541">
        <v>0</v>
      </c>
      <c r="X9" s="380"/>
      <c r="Y9" s="542">
        <v>0</v>
      </c>
      <c r="Z9" s="540"/>
      <c r="AA9" s="541">
        <v>0</v>
      </c>
      <c r="AB9" s="380"/>
      <c r="AC9" s="541">
        <v>0</v>
      </c>
      <c r="AD9" s="380"/>
      <c r="AE9" s="542">
        <v>0</v>
      </c>
      <c r="AF9" s="540">
        <v>1</v>
      </c>
      <c r="AG9" s="541">
        <v>21.092596498628982</v>
      </c>
      <c r="AH9" s="380"/>
      <c r="AI9" s="541">
        <v>0</v>
      </c>
      <c r="AJ9" s="380">
        <v>1</v>
      </c>
      <c r="AK9" s="542">
        <v>8.9365504915102765</v>
      </c>
      <c r="AL9" s="540"/>
      <c r="AM9" s="541">
        <v>0</v>
      </c>
      <c r="AN9" s="380"/>
      <c r="AO9" s="541">
        <v>0</v>
      </c>
      <c r="AP9" s="380"/>
      <c r="AQ9" s="542">
        <v>0</v>
      </c>
      <c r="AR9" s="540"/>
      <c r="AS9" s="541">
        <v>0</v>
      </c>
      <c r="AT9" s="380"/>
      <c r="AU9" s="541">
        <v>0</v>
      </c>
      <c r="AV9" s="380"/>
      <c r="AW9" s="542">
        <v>0</v>
      </c>
      <c r="AX9" s="540"/>
      <c r="AY9" s="541">
        <v>0</v>
      </c>
      <c r="AZ9" s="380"/>
      <c r="BA9" s="541">
        <v>0</v>
      </c>
      <c r="BB9" s="380"/>
      <c r="BC9" s="542">
        <v>0</v>
      </c>
      <c r="BD9" s="540"/>
      <c r="BE9" s="541">
        <v>0</v>
      </c>
      <c r="BF9" s="380"/>
      <c r="BG9" s="541">
        <v>0</v>
      </c>
      <c r="BH9" s="380"/>
      <c r="BI9" s="542">
        <v>0</v>
      </c>
      <c r="BJ9" s="540"/>
      <c r="BK9" s="541">
        <v>0</v>
      </c>
      <c r="BL9" s="380"/>
      <c r="BM9" s="541">
        <v>0</v>
      </c>
      <c r="BN9" s="380"/>
      <c r="BO9" s="542">
        <v>0</v>
      </c>
      <c r="BP9" s="379"/>
      <c r="BQ9" s="545">
        <v>0</v>
      </c>
      <c r="BS9" s="544">
        <v>0</v>
      </c>
      <c r="BT9" s="379"/>
      <c r="BU9" s="545">
        <v>0</v>
      </c>
    </row>
    <row r="10" spans="1:73" s="543" customFormat="1" ht="20.100000000000001" customHeight="1">
      <c r="A10" s="531" t="s">
        <v>447</v>
      </c>
      <c r="B10" s="380">
        <v>8</v>
      </c>
      <c r="C10" s="538">
        <v>12.254714235382423</v>
      </c>
      <c r="D10" s="380">
        <v>2</v>
      </c>
      <c r="E10" s="538">
        <v>2.4532051124794543</v>
      </c>
      <c r="F10" s="380">
        <v>10</v>
      </c>
      <c r="G10" s="539">
        <v>6.8116642939369374</v>
      </c>
      <c r="H10" s="540">
        <v>2</v>
      </c>
      <c r="I10" s="538">
        <v>9.389230552556219</v>
      </c>
      <c r="J10" s="380">
        <v>1</v>
      </c>
      <c r="K10" s="538">
        <v>3.6516341062625521</v>
      </c>
      <c r="L10" s="380">
        <v>3</v>
      </c>
      <c r="M10" s="539">
        <v>6.1619356693916112</v>
      </c>
      <c r="N10" s="540"/>
      <c r="O10" s="538">
        <v>0</v>
      </c>
      <c r="P10" s="380"/>
      <c r="Q10" s="538">
        <v>0</v>
      </c>
      <c r="R10" s="380"/>
      <c r="S10" s="539">
        <v>0</v>
      </c>
      <c r="T10" s="540">
        <v>2</v>
      </c>
      <c r="U10" s="541">
        <v>26.07561929595828</v>
      </c>
      <c r="V10" s="380"/>
      <c r="W10" s="541">
        <v>0</v>
      </c>
      <c r="X10" s="380">
        <v>2</v>
      </c>
      <c r="Y10" s="542">
        <v>12.00192030724916</v>
      </c>
      <c r="Z10" s="540">
        <v>1</v>
      </c>
      <c r="AA10" s="541">
        <v>13.622122326658495</v>
      </c>
      <c r="AB10" s="380"/>
      <c r="AC10" s="541">
        <v>0</v>
      </c>
      <c r="AD10" s="380">
        <v>1</v>
      </c>
      <c r="AE10" s="542">
        <v>6.1900340451872493</v>
      </c>
      <c r="AF10" s="540">
        <v>2</v>
      </c>
      <c r="AG10" s="541">
        <v>42.185192997257964</v>
      </c>
      <c r="AH10" s="380">
        <v>1</v>
      </c>
      <c r="AI10" s="541">
        <v>15.506280043417584</v>
      </c>
      <c r="AJ10" s="380">
        <v>3</v>
      </c>
      <c r="AK10" s="542">
        <v>26.809651474530835</v>
      </c>
      <c r="AL10" s="540"/>
      <c r="AM10" s="541">
        <v>0</v>
      </c>
      <c r="AN10" s="380"/>
      <c r="AO10" s="541">
        <v>0</v>
      </c>
      <c r="AP10" s="380"/>
      <c r="AQ10" s="542">
        <v>0</v>
      </c>
      <c r="AR10" s="540"/>
      <c r="AS10" s="541">
        <v>0</v>
      </c>
      <c r="AT10" s="380"/>
      <c r="AU10" s="541">
        <v>0</v>
      </c>
      <c r="AV10" s="380"/>
      <c r="AW10" s="542">
        <v>0</v>
      </c>
      <c r="AX10" s="540"/>
      <c r="AY10" s="541">
        <v>0</v>
      </c>
      <c r="AZ10" s="380"/>
      <c r="BA10" s="541">
        <v>0</v>
      </c>
      <c r="BB10" s="380"/>
      <c r="BC10" s="542">
        <v>0</v>
      </c>
      <c r="BD10" s="540"/>
      <c r="BE10" s="541">
        <v>0</v>
      </c>
      <c r="BF10" s="380"/>
      <c r="BG10" s="541">
        <v>0</v>
      </c>
      <c r="BH10" s="380"/>
      <c r="BI10" s="542">
        <v>0</v>
      </c>
      <c r="BJ10" s="540"/>
      <c r="BK10" s="541">
        <v>0</v>
      </c>
      <c r="BL10" s="380"/>
      <c r="BM10" s="541">
        <v>0</v>
      </c>
      <c r="BN10" s="380"/>
      <c r="BO10" s="542">
        <v>0</v>
      </c>
      <c r="BP10" s="379">
        <v>1</v>
      </c>
      <c r="BQ10" s="545">
        <v>33.500837520938028</v>
      </c>
      <c r="BR10" s="379"/>
      <c r="BS10" s="544">
        <v>0</v>
      </c>
      <c r="BT10" s="379">
        <v>1</v>
      </c>
      <c r="BU10" s="545">
        <v>14.885382554331647</v>
      </c>
    </row>
    <row r="11" spans="1:73" s="543" customFormat="1" ht="20.100000000000001" customHeight="1">
      <c r="A11" s="531" t="s">
        <v>256</v>
      </c>
      <c r="B11" s="380">
        <v>0</v>
      </c>
      <c r="C11" s="538">
        <v>0</v>
      </c>
      <c r="D11" s="380">
        <v>0</v>
      </c>
      <c r="E11" s="538">
        <v>0</v>
      </c>
      <c r="F11" s="380"/>
      <c r="G11" s="539">
        <v>0</v>
      </c>
      <c r="H11" s="540"/>
      <c r="I11" s="538">
        <v>0</v>
      </c>
      <c r="J11" s="380"/>
      <c r="K11" s="538">
        <v>0</v>
      </c>
      <c r="L11" s="380"/>
      <c r="M11" s="539">
        <v>0</v>
      </c>
      <c r="N11" s="540"/>
      <c r="O11" s="538">
        <v>0</v>
      </c>
      <c r="P11" s="380"/>
      <c r="Q11" s="538">
        <v>0</v>
      </c>
      <c r="R11" s="380"/>
      <c r="S11" s="539">
        <v>0</v>
      </c>
      <c r="T11" s="540"/>
      <c r="U11" s="541">
        <v>0</v>
      </c>
      <c r="V11" s="380"/>
      <c r="W11" s="541">
        <v>0</v>
      </c>
      <c r="X11" s="380"/>
      <c r="Y11" s="542">
        <v>0</v>
      </c>
      <c r="Z11" s="540"/>
      <c r="AA11" s="541">
        <v>0</v>
      </c>
      <c r="AB11" s="380"/>
      <c r="AC11" s="541">
        <v>0</v>
      </c>
      <c r="AD11" s="380"/>
      <c r="AE11" s="542">
        <v>0</v>
      </c>
      <c r="AF11" s="540"/>
      <c r="AG11" s="541">
        <v>0</v>
      </c>
      <c r="AH11" s="380"/>
      <c r="AI11" s="541">
        <v>0</v>
      </c>
      <c r="AJ11" s="380"/>
      <c r="AK11" s="542">
        <v>0</v>
      </c>
      <c r="AL11" s="540"/>
      <c r="AM11" s="541">
        <v>0</v>
      </c>
      <c r="AN11" s="380"/>
      <c r="AO11" s="541">
        <v>0</v>
      </c>
      <c r="AP11" s="380"/>
      <c r="AQ11" s="542">
        <v>0</v>
      </c>
      <c r="AR11" s="540"/>
      <c r="AS11" s="541">
        <v>0</v>
      </c>
      <c r="AT11" s="380"/>
      <c r="AU11" s="541">
        <v>0</v>
      </c>
      <c r="AV11" s="380"/>
      <c r="AW11" s="542">
        <v>0</v>
      </c>
      <c r="AX11" s="540"/>
      <c r="AY11" s="541">
        <v>0</v>
      </c>
      <c r="AZ11" s="380"/>
      <c r="BA11" s="541">
        <v>0</v>
      </c>
      <c r="BB11" s="380"/>
      <c r="BC11" s="542">
        <v>0</v>
      </c>
      <c r="BD11" s="540"/>
      <c r="BE11" s="541">
        <v>0</v>
      </c>
      <c r="BF11" s="380"/>
      <c r="BG11" s="541">
        <v>0</v>
      </c>
      <c r="BH11" s="380"/>
      <c r="BI11" s="542">
        <v>0</v>
      </c>
      <c r="BJ11" s="540"/>
      <c r="BK11" s="541">
        <v>0</v>
      </c>
      <c r="BL11" s="380"/>
      <c r="BM11" s="541">
        <v>0</v>
      </c>
      <c r="BN11" s="380"/>
      <c r="BO11" s="542">
        <v>0</v>
      </c>
      <c r="BP11" s="379"/>
      <c r="BQ11" s="545">
        <v>0</v>
      </c>
      <c r="BS11" s="544">
        <v>0</v>
      </c>
      <c r="BT11" s="379"/>
      <c r="BU11" s="545">
        <v>0</v>
      </c>
    </row>
    <row r="12" spans="1:73" s="543" customFormat="1" ht="20.100000000000001" customHeight="1">
      <c r="A12" s="531" t="s">
        <v>449</v>
      </c>
      <c r="B12" s="380">
        <v>20</v>
      </c>
      <c r="C12" s="538">
        <v>30.63678558845606</v>
      </c>
      <c r="D12" s="380">
        <v>7</v>
      </c>
      <c r="E12" s="538">
        <v>8.5862178936780911</v>
      </c>
      <c r="F12" s="380">
        <v>27</v>
      </c>
      <c r="G12" s="539">
        <v>18.391493593629733</v>
      </c>
      <c r="H12" s="540">
        <v>8</v>
      </c>
      <c r="I12" s="538">
        <v>37.556922210224876</v>
      </c>
      <c r="J12" s="380">
        <v>2</v>
      </c>
      <c r="K12" s="538">
        <v>7.3032682125251043</v>
      </c>
      <c r="L12" s="380">
        <v>10</v>
      </c>
      <c r="M12" s="539">
        <v>20.539785564638706</v>
      </c>
      <c r="N12" s="540">
        <v>3</v>
      </c>
      <c r="O12" s="538">
        <v>55.617352614015573</v>
      </c>
      <c r="P12" s="380"/>
      <c r="Q12" s="538">
        <v>0</v>
      </c>
      <c r="R12" s="380">
        <v>3</v>
      </c>
      <c r="S12" s="539">
        <v>6.1619356693916112</v>
      </c>
      <c r="T12" s="540">
        <v>1</v>
      </c>
      <c r="U12" s="541">
        <v>13.03780964797914</v>
      </c>
      <c r="V12" s="380">
        <v>3</v>
      </c>
      <c r="W12" s="541">
        <v>33.355570380253496</v>
      </c>
      <c r="X12" s="380">
        <v>4</v>
      </c>
      <c r="Y12" s="542">
        <v>24.003840614498319</v>
      </c>
      <c r="Z12" s="540"/>
      <c r="AA12" s="541">
        <v>0</v>
      </c>
      <c r="AB12" s="380"/>
      <c r="AC12" s="541">
        <v>0</v>
      </c>
      <c r="AD12" s="380"/>
      <c r="AE12" s="542">
        <v>0</v>
      </c>
      <c r="AF12" s="540"/>
      <c r="AG12" s="541">
        <v>0</v>
      </c>
      <c r="AH12" s="380">
        <v>1</v>
      </c>
      <c r="AI12" s="541">
        <v>15.506280043417584</v>
      </c>
      <c r="AJ12" s="380">
        <v>1</v>
      </c>
      <c r="AK12" s="542">
        <v>8.9365504915102765</v>
      </c>
      <c r="AL12" s="540"/>
      <c r="AM12" s="541">
        <v>0</v>
      </c>
      <c r="AN12" s="380">
        <v>1</v>
      </c>
      <c r="AO12" s="541">
        <v>9.9265435775263047</v>
      </c>
      <c r="AP12" s="380">
        <v>1</v>
      </c>
      <c r="AQ12" s="542">
        <v>13.360053440213761</v>
      </c>
      <c r="AR12" s="540"/>
      <c r="AS12" s="541">
        <v>0</v>
      </c>
      <c r="AT12" s="380"/>
      <c r="AU12" s="541">
        <v>0</v>
      </c>
      <c r="AV12" s="380"/>
      <c r="AW12" s="542">
        <v>0</v>
      </c>
      <c r="AX12" s="540">
        <v>1</v>
      </c>
      <c r="AY12" s="541">
        <v>50.125313283208023</v>
      </c>
      <c r="AZ12" s="380"/>
      <c r="BA12" s="541">
        <v>0</v>
      </c>
      <c r="BB12" s="380">
        <v>1</v>
      </c>
      <c r="BC12" s="542">
        <v>0</v>
      </c>
      <c r="BD12" s="540">
        <v>1</v>
      </c>
      <c r="BE12" s="541">
        <v>51.546391752577321</v>
      </c>
      <c r="BF12" s="380"/>
      <c r="BG12" s="541">
        <v>0</v>
      </c>
      <c r="BH12" s="380">
        <v>1</v>
      </c>
      <c r="BI12" s="542">
        <v>24.533856722276742</v>
      </c>
      <c r="BJ12" s="540">
        <v>3</v>
      </c>
      <c r="BK12" s="541">
        <v>144.3001443001443</v>
      </c>
      <c r="BL12" s="380"/>
      <c r="BM12" s="541">
        <v>0</v>
      </c>
      <c r="BN12" s="380">
        <v>3</v>
      </c>
      <c r="BO12" s="542">
        <v>67.857950689889165</v>
      </c>
      <c r="BP12" s="379">
        <v>3</v>
      </c>
      <c r="BQ12" s="545">
        <v>100.50251256281408</v>
      </c>
      <c r="BS12" s="544">
        <v>0</v>
      </c>
      <c r="BT12" s="379">
        <v>3</v>
      </c>
      <c r="BU12" s="545">
        <v>44.65614766299494</v>
      </c>
    </row>
    <row r="13" spans="1:73" s="543" customFormat="1" ht="20.100000000000001" customHeight="1">
      <c r="A13" s="531" t="s">
        <v>450</v>
      </c>
      <c r="B13" s="380">
        <v>10</v>
      </c>
      <c r="C13" s="538">
        <v>15.31839279422803</v>
      </c>
      <c r="D13" s="380">
        <v>6</v>
      </c>
      <c r="E13" s="538">
        <v>7.3596153374383633</v>
      </c>
      <c r="F13" s="380">
        <v>16</v>
      </c>
      <c r="G13" s="539">
        <v>10.8986628702991</v>
      </c>
      <c r="H13" s="540">
        <v>1</v>
      </c>
      <c r="I13" s="538">
        <v>4.6946152762781095</v>
      </c>
      <c r="J13" s="380">
        <v>3</v>
      </c>
      <c r="K13" s="538">
        <v>10.954902318787658</v>
      </c>
      <c r="L13" s="380">
        <v>4</v>
      </c>
      <c r="M13" s="539">
        <v>8.2159142258554816</v>
      </c>
      <c r="N13" s="540">
        <v>1</v>
      </c>
      <c r="O13" s="538">
        <v>18.53911753800519</v>
      </c>
      <c r="P13" s="380">
        <v>1</v>
      </c>
      <c r="Q13" s="538">
        <v>15.288182235132243</v>
      </c>
      <c r="R13" s="380">
        <v>2</v>
      </c>
      <c r="S13" s="539">
        <v>4.1079571129277408</v>
      </c>
      <c r="T13" s="540">
        <v>3</v>
      </c>
      <c r="U13" s="541">
        <v>39.113428943937414</v>
      </c>
      <c r="V13" s="380">
        <v>1</v>
      </c>
      <c r="W13" s="541">
        <v>11.1185234600845</v>
      </c>
      <c r="X13" s="380">
        <v>4</v>
      </c>
      <c r="Y13" s="542">
        <v>24.003840614498319</v>
      </c>
      <c r="Z13" s="540">
        <v>1</v>
      </c>
      <c r="AA13" s="541">
        <v>13.622122326658495</v>
      </c>
      <c r="AB13" s="380">
        <v>1</v>
      </c>
      <c r="AC13" s="541">
        <v>11.345586566825505</v>
      </c>
      <c r="AD13" s="380">
        <v>2</v>
      </c>
      <c r="AE13" s="542">
        <v>12.380068090374499</v>
      </c>
      <c r="AF13" s="540"/>
      <c r="AG13" s="541">
        <v>0</v>
      </c>
      <c r="AH13" s="380"/>
      <c r="AI13" s="541">
        <v>0</v>
      </c>
      <c r="AJ13" s="380"/>
      <c r="AK13" s="542">
        <v>0</v>
      </c>
      <c r="AL13" s="540">
        <v>4</v>
      </c>
      <c r="AM13" s="541">
        <v>53.440213760855045</v>
      </c>
      <c r="AN13" s="380"/>
      <c r="AO13" s="541">
        <v>0</v>
      </c>
      <c r="AP13" s="380">
        <v>4</v>
      </c>
      <c r="AQ13" s="542">
        <v>53.440213760855045</v>
      </c>
      <c r="AR13" s="540"/>
      <c r="AS13" s="541">
        <v>0</v>
      </c>
      <c r="AT13" s="380"/>
      <c r="AU13" s="541">
        <v>0</v>
      </c>
      <c r="AV13" s="380"/>
      <c r="AW13" s="542">
        <v>0</v>
      </c>
      <c r="AX13" s="540"/>
      <c r="AY13" s="541">
        <v>0</v>
      </c>
      <c r="AZ13" s="380"/>
      <c r="BA13" s="541">
        <v>0</v>
      </c>
      <c r="BB13" s="380"/>
      <c r="BC13" s="542">
        <v>0</v>
      </c>
      <c r="BD13" s="540"/>
      <c r="BE13" s="541">
        <v>0</v>
      </c>
      <c r="BF13" s="380"/>
      <c r="BG13" s="541">
        <v>0</v>
      </c>
      <c r="BH13" s="380"/>
      <c r="BI13" s="542">
        <v>0</v>
      </c>
      <c r="BJ13" s="540"/>
      <c r="BK13" s="541">
        <v>0</v>
      </c>
      <c r="BL13" s="380"/>
      <c r="BM13" s="541">
        <v>0</v>
      </c>
      <c r="BN13" s="380"/>
      <c r="BO13" s="542">
        <v>0</v>
      </c>
      <c r="BP13" s="379"/>
      <c r="BQ13" s="545">
        <v>0</v>
      </c>
      <c r="BR13" s="379"/>
      <c r="BS13" s="544">
        <v>0</v>
      </c>
      <c r="BT13" s="379"/>
      <c r="BU13" s="545">
        <v>0</v>
      </c>
    </row>
    <row r="14" spans="1:73" s="74" customFormat="1" ht="20.100000000000001" customHeight="1">
      <c r="A14" s="368" t="s">
        <v>549</v>
      </c>
      <c r="B14" s="373">
        <v>343</v>
      </c>
      <c r="C14" s="387">
        <v>525.42087284202148</v>
      </c>
      <c r="D14" s="373">
        <v>249</v>
      </c>
      <c r="E14" s="387">
        <v>305.42403650369204</v>
      </c>
      <c r="F14" s="373">
        <v>592</v>
      </c>
      <c r="G14" s="388">
        <v>403.25052620106669</v>
      </c>
      <c r="H14" s="376">
        <v>136</v>
      </c>
      <c r="I14" s="387">
        <v>638.46767757382281</v>
      </c>
      <c r="J14" s="373">
        <v>91</v>
      </c>
      <c r="K14" s="387">
        <v>332.29870366989229</v>
      </c>
      <c r="L14" s="373">
        <v>227</v>
      </c>
      <c r="M14" s="388">
        <v>466.25313231729859</v>
      </c>
      <c r="N14" s="376">
        <v>24</v>
      </c>
      <c r="O14" s="387">
        <v>444.93882091212458</v>
      </c>
      <c r="P14" s="373">
        <v>16</v>
      </c>
      <c r="Q14" s="387">
        <v>244.61091576211589</v>
      </c>
      <c r="R14" s="373">
        <v>40</v>
      </c>
      <c r="S14" s="388">
        <v>82.159142258554823</v>
      </c>
      <c r="T14" s="376">
        <v>28</v>
      </c>
      <c r="U14" s="374">
        <v>365.0586701434159</v>
      </c>
      <c r="V14" s="373">
        <v>18</v>
      </c>
      <c r="W14" s="374">
        <v>200.13342228152104</v>
      </c>
      <c r="X14" s="373">
        <v>46</v>
      </c>
      <c r="Y14" s="375">
        <v>276.04416706673067</v>
      </c>
      <c r="Z14" s="376">
        <v>32</v>
      </c>
      <c r="AA14" s="374">
        <v>435.90791445307184</v>
      </c>
      <c r="AB14" s="373">
        <v>28</v>
      </c>
      <c r="AC14" s="374">
        <v>317.67642387111414</v>
      </c>
      <c r="AD14" s="373">
        <v>60</v>
      </c>
      <c r="AE14" s="375">
        <v>371.40204271123491</v>
      </c>
      <c r="AF14" s="376">
        <v>23</v>
      </c>
      <c r="AG14" s="374">
        <v>485.12971946846659</v>
      </c>
      <c r="AH14" s="373">
        <v>15</v>
      </c>
      <c r="AI14" s="374">
        <v>232.59420065126378</v>
      </c>
      <c r="AJ14" s="373">
        <v>38</v>
      </c>
      <c r="AK14" s="375">
        <v>339.58891867739055</v>
      </c>
      <c r="AL14" s="376">
        <v>25</v>
      </c>
      <c r="AM14" s="374">
        <v>334.00133600534406</v>
      </c>
      <c r="AN14" s="373">
        <v>28</v>
      </c>
      <c r="AO14" s="374">
        <v>277.94322017073654</v>
      </c>
      <c r="AP14" s="373">
        <v>53</v>
      </c>
      <c r="AQ14" s="375">
        <v>708.08283233132931</v>
      </c>
      <c r="AR14" s="376">
        <v>23</v>
      </c>
      <c r="AS14" s="374">
        <v>978.72340425531911</v>
      </c>
      <c r="AT14" s="373">
        <v>16</v>
      </c>
      <c r="AU14" s="374">
        <v>579.08070937386901</v>
      </c>
      <c r="AV14" s="373">
        <v>39</v>
      </c>
      <c r="AW14" s="375">
        <v>762.76158810874244</v>
      </c>
      <c r="AX14" s="376">
        <v>7</v>
      </c>
      <c r="AY14" s="374">
        <v>350.87719298245617</v>
      </c>
      <c r="AZ14" s="373">
        <v>9</v>
      </c>
      <c r="BA14" s="374">
        <v>392.15686274509801</v>
      </c>
      <c r="BB14" s="373">
        <v>16</v>
      </c>
      <c r="BC14" s="375">
        <v>9141.1856117738462</v>
      </c>
      <c r="BD14" s="376">
        <v>10</v>
      </c>
      <c r="BE14" s="374">
        <v>515.46391752577324</v>
      </c>
      <c r="BF14" s="373">
        <v>3</v>
      </c>
      <c r="BG14" s="374">
        <v>140.44943820224719</v>
      </c>
      <c r="BH14" s="373">
        <v>13</v>
      </c>
      <c r="BI14" s="375">
        <v>318.94013738959762</v>
      </c>
      <c r="BJ14" s="376">
        <v>13</v>
      </c>
      <c r="BK14" s="374">
        <v>625.30062530062537</v>
      </c>
      <c r="BL14" s="373">
        <v>7</v>
      </c>
      <c r="BM14" s="374">
        <v>298.88983774551662</v>
      </c>
      <c r="BN14" s="373">
        <v>20</v>
      </c>
      <c r="BO14" s="375">
        <v>452.38633793259442</v>
      </c>
      <c r="BP14" s="377">
        <v>22</v>
      </c>
      <c r="BQ14" s="378">
        <v>737.01842546063642</v>
      </c>
      <c r="BR14" s="74">
        <v>18</v>
      </c>
      <c r="BS14" s="371">
        <v>482.1859094562015</v>
      </c>
      <c r="BT14" s="377">
        <v>40</v>
      </c>
      <c r="BU14" s="378">
        <v>595.4153021732659</v>
      </c>
    </row>
    <row r="15" spans="1:73" s="543" customFormat="1" ht="20.100000000000001" customHeight="1">
      <c r="A15" s="533" t="s">
        <v>419</v>
      </c>
      <c r="B15" s="380">
        <v>19</v>
      </c>
      <c r="C15" s="538">
        <v>29.104946309033256</v>
      </c>
      <c r="D15" s="380">
        <v>3</v>
      </c>
      <c r="E15" s="538">
        <v>3.6798076687191816</v>
      </c>
      <c r="F15" s="380">
        <v>22</v>
      </c>
      <c r="G15" s="539">
        <v>14.985661446661263</v>
      </c>
      <c r="H15" s="540">
        <v>8</v>
      </c>
      <c r="I15" s="538">
        <v>37.556922210224876</v>
      </c>
      <c r="J15" s="380">
        <v>1</v>
      </c>
      <c r="K15" s="538">
        <v>3.6516341062625521</v>
      </c>
      <c r="L15" s="380">
        <v>9</v>
      </c>
      <c r="M15" s="539">
        <v>18.485807008174834</v>
      </c>
      <c r="N15" s="540">
        <v>1</v>
      </c>
      <c r="O15" s="538">
        <v>18.53911753800519</v>
      </c>
      <c r="P15" s="380">
        <v>1</v>
      </c>
      <c r="Q15" s="538">
        <v>15.288182235132243</v>
      </c>
      <c r="R15" s="380">
        <v>2</v>
      </c>
      <c r="S15" s="539">
        <v>4.1079571129277408</v>
      </c>
      <c r="T15" s="540">
        <v>2</v>
      </c>
      <c r="U15" s="541">
        <v>26.07561929595828</v>
      </c>
      <c r="V15" s="380"/>
      <c r="W15" s="541">
        <v>0</v>
      </c>
      <c r="X15" s="380">
        <v>2</v>
      </c>
      <c r="Y15" s="542">
        <v>12.00192030724916</v>
      </c>
      <c r="Z15" s="540">
        <v>1</v>
      </c>
      <c r="AA15" s="541">
        <v>13.622122326658495</v>
      </c>
      <c r="AB15" s="380"/>
      <c r="AC15" s="541">
        <v>0</v>
      </c>
      <c r="AD15" s="380">
        <v>1</v>
      </c>
      <c r="AE15" s="542">
        <v>6.1900340451872493</v>
      </c>
      <c r="AF15" s="540">
        <v>1</v>
      </c>
      <c r="AG15" s="541">
        <v>21.092596498628982</v>
      </c>
      <c r="AH15" s="380"/>
      <c r="AI15" s="541">
        <v>0</v>
      </c>
      <c r="AJ15" s="380">
        <v>1</v>
      </c>
      <c r="AK15" s="542">
        <v>8.9365504915102765</v>
      </c>
      <c r="AL15" s="540">
        <v>2</v>
      </c>
      <c r="AM15" s="541">
        <v>26.720106880427522</v>
      </c>
      <c r="AN15" s="380"/>
      <c r="AO15" s="541">
        <v>0</v>
      </c>
      <c r="AP15" s="380">
        <v>2</v>
      </c>
      <c r="AQ15" s="542">
        <v>26.720106880427522</v>
      </c>
      <c r="AR15" s="540"/>
      <c r="AS15" s="541">
        <v>0</v>
      </c>
      <c r="AT15" s="380">
        <v>1</v>
      </c>
      <c r="AU15" s="541">
        <v>36.192544335866813</v>
      </c>
      <c r="AV15" s="380">
        <v>1</v>
      </c>
      <c r="AW15" s="542">
        <v>19.557989438685702</v>
      </c>
      <c r="AX15" s="540"/>
      <c r="AY15" s="541">
        <v>0</v>
      </c>
      <c r="AZ15" s="380"/>
      <c r="BA15" s="541">
        <v>0</v>
      </c>
      <c r="BB15" s="380"/>
      <c r="BC15" s="542">
        <v>0</v>
      </c>
      <c r="BD15" s="540">
        <v>1</v>
      </c>
      <c r="BE15" s="541">
        <v>51.546391752577321</v>
      </c>
      <c r="BF15" s="380"/>
      <c r="BG15" s="541">
        <v>0</v>
      </c>
      <c r="BH15" s="380">
        <v>1</v>
      </c>
      <c r="BI15" s="542">
        <v>24.533856722276742</v>
      </c>
      <c r="BJ15" s="540">
        <v>1</v>
      </c>
      <c r="BK15" s="541">
        <v>48.100048100048099</v>
      </c>
      <c r="BL15" s="380"/>
      <c r="BM15" s="541">
        <v>0</v>
      </c>
      <c r="BN15" s="380">
        <v>1</v>
      </c>
      <c r="BO15" s="542">
        <v>22.619316896629723</v>
      </c>
      <c r="BP15" s="379">
        <v>2</v>
      </c>
      <c r="BQ15" s="545">
        <v>67.001675041876055</v>
      </c>
      <c r="BS15" s="544">
        <v>0</v>
      </c>
      <c r="BT15" s="379">
        <v>2</v>
      </c>
      <c r="BU15" s="545">
        <v>29.770765108663294</v>
      </c>
    </row>
    <row r="16" spans="1:73" s="543" customFormat="1" ht="20.100000000000001" customHeight="1">
      <c r="A16" s="531" t="s">
        <v>420</v>
      </c>
      <c r="B16" s="380">
        <v>17</v>
      </c>
      <c r="C16" s="538">
        <v>26.04126775018765</v>
      </c>
      <c r="D16" s="380">
        <v>10</v>
      </c>
      <c r="E16" s="538">
        <v>12.266025562397273</v>
      </c>
      <c r="F16" s="380">
        <v>27</v>
      </c>
      <c r="G16" s="539">
        <v>18.391493593629733</v>
      </c>
      <c r="H16" s="540">
        <v>7</v>
      </c>
      <c r="I16" s="538">
        <v>32.862306933946762</v>
      </c>
      <c r="J16" s="380">
        <v>2</v>
      </c>
      <c r="K16" s="538">
        <v>7.3032682125251043</v>
      </c>
      <c r="L16" s="380">
        <v>9</v>
      </c>
      <c r="M16" s="539">
        <v>18.485807008174834</v>
      </c>
      <c r="N16" s="540">
        <v>1</v>
      </c>
      <c r="O16" s="538">
        <v>18.53911753800519</v>
      </c>
      <c r="P16" s="380"/>
      <c r="Q16" s="538">
        <v>0</v>
      </c>
      <c r="R16" s="380">
        <v>1</v>
      </c>
      <c r="S16" s="539">
        <v>2.0539785564638704</v>
      </c>
      <c r="T16" s="540">
        <v>1</v>
      </c>
      <c r="U16" s="541">
        <v>13.03780964797914</v>
      </c>
      <c r="V16" s="380">
        <v>1</v>
      </c>
      <c r="W16" s="541">
        <v>11.1185234600845</v>
      </c>
      <c r="X16" s="380">
        <v>2</v>
      </c>
      <c r="Y16" s="542">
        <v>12.00192030724916</v>
      </c>
      <c r="Z16" s="540">
        <v>1</v>
      </c>
      <c r="AA16" s="541">
        <v>13.622122326658495</v>
      </c>
      <c r="AB16" s="380"/>
      <c r="AC16" s="541">
        <v>0</v>
      </c>
      <c r="AD16" s="380">
        <v>1</v>
      </c>
      <c r="AE16" s="542">
        <v>6.1900340451872493</v>
      </c>
      <c r="AF16" s="540"/>
      <c r="AG16" s="541">
        <v>0</v>
      </c>
      <c r="AH16" s="380"/>
      <c r="AI16" s="541">
        <v>0</v>
      </c>
      <c r="AJ16" s="380"/>
      <c r="AK16" s="542">
        <v>0</v>
      </c>
      <c r="AL16" s="540">
        <v>3</v>
      </c>
      <c r="AM16" s="541">
        <v>40.080160320641284</v>
      </c>
      <c r="AN16" s="380">
        <v>4</v>
      </c>
      <c r="AO16" s="541">
        <v>39.706174310105219</v>
      </c>
      <c r="AP16" s="380">
        <v>7</v>
      </c>
      <c r="AQ16" s="542">
        <v>93.520374081496328</v>
      </c>
      <c r="AR16" s="540">
        <v>2</v>
      </c>
      <c r="AS16" s="541">
        <v>85.106382978723403</v>
      </c>
      <c r="AT16" s="380"/>
      <c r="AU16" s="541">
        <v>0</v>
      </c>
      <c r="AV16" s="380">
        <v>2</v>
      </c>
      <c r="AW16" s="542">
        <v>39.115978877371404</v>
      </c>
      <c r="AX16" s="540"/>
      <c r="AY16" s="541">
        <v>0</v>
      </c>
      <c r="AZ16" s="380"/>
      <c r="BA16" s="541">
        <v>0</v>
      </c>
      <c r="BB16" s="380"/>
      <c r="BC16" s="542">
        <v>0</v>
      </c>
      <c r="BD16" s="540"/>
      <c r="BE16" s="541">
        <v>0</v>
      </c>
      <c r="BF16" s="380">
        <v>1</v>
      </c>
      <c r="BG16" s="541">
        <v>46.816479400749067</v>
      </c>
      <c r="BH16" s="380">
        <v>1</v>
      </c>
      <c r="BI16" s="542">
        <v>24.533856722276742</v>
      </c>
      <c r="BJ16" s="540"/>
      <c r="BK16" s="541">
        <v>0</v>
      </c>
      <c r="BL16" s="380"/>
      <c r="BM16" s="541">
        <v>0</v>
      </c>
      <c r="BN16" s="380"/>
      <c r="BO16" s="542">
        <v>0</v>
      </c>
      <c r="BP16" s="379">
        <v>2</v>
      </c>
      <c r="BQ16" s="545">
        <v>67.001675041876055</v>
      </c>
      <c r="BR16" s="543">
        <v>2</v>
      </c>
      <c r="BS16" s="544">
        <v>53.576212161800164</v>
      </c>
      <c r="BT16" s="379">
        <v>4</v>
      </c>
      <c r="BU16" s="545">
        <v>59.541530217326589</v>
      </c>
    </row>
    <row r="17" spans="1:73" s="543" customFormat="1" ht="20.100000000000001" customHeight="1">
      <c r="A17" s="531" t="s">
        <v>421</v>
      </c>
      <c r="B17" s="380">
        <v>57</v>
      </c>
      <c r="C17" s="538">
        <v>87.314838927099771</v>
      </c>
      <c r="D17" s="380">
        <v>35</v>
      </c>
      <c r="E17" s="538">
        <v>42.931089468390454</v>
      </c>
      <c r="F17" s="380">
        <v>92</v>
      </c>
      <c r="G17" s="539">
        <v>62.667311504219825</v>
      </c>
      <c r="H17" s="540">
        <v>20</v>
      </c>
      <c r="I17" s="538">
        <v>93.892305525562179</v>
      </c>
      <c r="J17" s="380">
        <v>15</v>
      </c>
      <c r="K17" s="538">
        <v>54.774511593938286</v>
      </c>
      <c r="L17" s="380">
        <v>35</v>
      </c>
      <c r="M17" s="539">
        <v>71.889249476235477</v>
      </c>
      <c r="N17" s="540">
        <v>5</v>
      </c>
      <c r="O17" s="538">
        <v>92.69558769002596</v>
      </c>
      <c r="P17" s="380"/>
      <c r="Q17" s="538">
        <v>0</v>
      </c>
      <c r="R17" s="380">
        <v>5</v>
      </c>
      <c r="S17" s="539">
        <v>10.269892782319353</v>
      </c>
      <c r="T17" s="540">
        <v>5</v>
      </c>
      <c r="U17" s="541">
        <v>65.189048239895698</v>
      </c>
      <c r="V17" s="380">
        <v>1</v>
      </c>
      <c r="W17" s="541">
        <v>11.1185234600845</v>
      </c>
      <c r="X17" s="380">
        <v>6</v>
      </c>
      <c r="Y17" s="542">
        <v>36.005760921747481</v>
      </c>
      <c r="Z17" s="540">
        <v>6</v>
      </c>
      <c r="AA17" s="541">
        <v>81.732733959950963</v>
      </c>
      <c r="AB17" s="380">
        <v>5</v>
      </c>
      <c r="AC17" s="541">
        <v>56.727932834127522</v>
      </c>
      <c r="AD17" s="380">
        <v>11</v>
      </c>
      <c r="AE17" s="542">
        <v>68.090374497059727</v>
      </c>
      <c r="AF17" s="540">
        <v>6</v>
      </c>
      <c r="AG17" s="541">
        <v>126.55557899177388</v>
      </c>
      <c r="AH17" s="380">
        <v>1</v>
      </c>
      <c r="AI17" s="541">
        <v>15.506280043417584</v>
      </c>
      <c r="AJ17" s="380">
        <v>7</v>
      </c>
      <c r="AK17" s="542">
        <v>62.555853440571937</v>
      </c>
      <c r="AL17" s="540">
        <v>4</v>
      </c>
      <c r="AM17" s="541">
        <v>53.440213760855045</v>
      </c>
      <c r="AN17" s="380">
        <v>7</v>
      </c>
      <c r="AO17" s="541">
        <v>69.485805042684134</v>
      </c>
      <c r="AP17" s="380">
        <v>11</v>
      </c>
      <c r="AQ17" s="542">
        <v>146.96058784235137</v>
      </c>
      <c r="AR17" s="540">
        <v>3</v>
      </c>
      <c r="AS17" s="541">
        <v>127.6595744680851</v>
      </c>
      <c r="AT17" s="380">
        <v>2</v>
      </c>
      <c r="AU17" s="541">
        <v>72.385088671733627</v>
      </c>
      <c r="AV17" s="380">
        <v>5</v>
      </c>
      <c r="AW17" s="542">
        <v>97.789947193428517</v>
      </c>
      <c r="AX17" s="540">
        <v>1</v>
      </c>
      <c r="AY17" s="541">
        <v>50.125313283208023</v>
      </c>
      <c r="AZ17" s="380">
        <v>2</v>
      </c>
      <c r="BA17" s="541">
        <v>87.145969498910674</v>
      </c>
      <c r="BB17" s="380">
        <v>3</v>
      </c>
      <c r="BC17" s="542">
        <v>2031.3745803941883</v>
      </c>
      <c r="BD17" s="540">
        <v>1</v>
      </c>
      <c r="BE17" s="541">
        <v>51.546391752577321</v>
      </c>
      <c r="BF17" s="380"/>
      <c r="BG17" s="541">
        <v>0</v>
      </c>
      <c r="BH17" s="380">
        <v>1</v>
      </c>
      <c r="BI17" s="542">
        <v>24.533856722276742</v>
      </c>
      <c r="BJ17" s="540">
        <v>2</v>
      </c>
      <c r="BK17" s="541">
        <v>96.200096200096198</v>
      </c>
      <c r="BL17" s="380">
        <v>1</v>
      </c>
      <c r="BM17" s="541">
        <v>42.698548249359519</v>
      </c>
      <c r="BN17" s="380">
        <v>3</v>
      </c>
      <c r="BO17" s="542">
        <v>67.857950689889165</v>
      </c>
      <c r="BP17" s="379">
        <v>4</v>
      </c>
      <c r="BQ17" s="545">
        <v>134.00335008375211</v>
      </c>
      <c r="BR17" s="543">
        <v>1</v>
      </c>
      <c r="BS17" s="544">
        <v>26.788106080900082</v>
      </c>
      <c r="BT17" s="379">
        <v>5</v>
      </c>
      <c r="BU17" s="545">
        <v>74.426912771658237</v>
      </c>
    </row>
    <row r="18" spans="1:73" s="543" customFormat="1" ht="20.100000000000001" customHeight="1">
      <c r="A18" s="531" t="s">
        <v>422</v>
      </c>
      <c r="B18" s="380">
        <v>69</v>
      </c>
      <c r="C18" s="538">
        <v>105.6969102801734</v>
      </c>
      <c r="D18" s="546">
        <v>48</v>
      </c>
      <c r="E18" s="538">
        <v>58.876922699506906</v>
      </c>
      <c r="F18" s="380">
        <v>117</v>
      </c>
      <c r="G18" s="539">
        <v>79.69647223906216</v>
      </c>
      <c r="H18" s="540">
        <v>23</v>
      </c>
      <c r="I18" s="538">
        <v>107.97615135439649</v>
      </c>
      <c r="J18" s="546">
        <v>17</v>
      </c>
      <c r="K18" s="538">
        <v>62.07777980646339</v>
      </c>
      <c r="L18" s="380">
        <v>40</v>
      </c>
      <c r="M18" s="539">
        <v>82.159142258554823</v>
      </c>
      <c r="N18" s="540">
        <v>4</v>
      </c>
      <c r="O18" s="538">
        <v>74.156470152020759</v>
      </c>
      <c r="P18" s="546">
        <v>3</v>
      </c>
      <c r="Q18" s="538">
        <v>45.864546705396727</v>
      </c>
      <c r="R18" s="380">
        <v>7</v>
      </c>
      <c r="S18" s="539">
        <v>14.377849895247092</v>
      </c>
      <c r="T18" s="540">
        <v>7</v>
      </c>
      <c r="U18" s="541">
        <v>91.264667535853974</v>
      </c>
      <c r="V18" s="546">
        <v>5</v>
      </c>
      <c r="W18" s="541">
        <v>55.592617300422511</v>
      </c>
      <c r="X18" s="380">
        <v>12</v>
      </c>
      <c r="Y18" s="542">
        <v>72.011521843494961</v>
      </c>
      <c r="Z18" s="540">
        <v>8</v>
      </c>
      <c r="AA18" s="541">
        <v>108.97697861326796</v>
      </c>
      <c r="AB18" s="546">
        <v>8</v>
      </c>
      <c r="AC18" s="541">
        <v>90.764692534604038</v>
      </c>
      <c r="AD18" s="380">
        <v>16</v>
      </c>
      <c r="AE18" s="542">
        <v>99.040544722995989</v>
      </c>
      <c r="AF18" s="540">
        <v>4</v>
      </c>
      <c r="AG18" s="541">
        <v>84.370385994515928</v>
      </c>
      <c r="AH18" s="380">
        <v>2</v>
      </c>
      <c r="AI18" s="541">
        <v>31.012560086835169</v>
      </c>
      <c r="AJ18" s="380">
        <v>6</v>
      </c>
      <c r="AK18" s="542">
        <v>53.619302949061669</v>
      </c>
      <c r="AL18" s="540">
        <v>2</v>
      </c>
      <c r="AM18" s="541">
        <v>26.720106880427522</v>
      </c>
      <c r="AN18" s="380">
        <v>4</v>
      </c>
      <c r="AO18" s="541">
        <v>39.706174310105219</v>
      </c>
      <c r="AP18" s="380">
        <v>6</v>
      </c>
      <c r="AQ18" s="542">
        <v>80.160320641282567</v>
      </c>
      <c r="AR18" s="540">
        <v>7</v>
      </c>
      <c r="AS18" s="541">
        <v>297.87234042553195</v>
      </c>
      <c r="AT18" s="380">
        <v>3</v>
      </c>
      <c r="AU18" s="541">
        <v>108.57763300760044</v>
      </c>
      <c r="AV18" s="380">
        <v>10</v>
      </c>
      <c r="AW18" s="542">
        <v>195.57989438685703</v>
      </c>
      <c r="AX18" s="540">
        <v>2</v>
      </c>
      <c r="AY18" s="541">
        <v>100.25062656641605</v>
      </c>
      <c r="AZ18" s="380">
        <v>2</v>
      </c>
      <c r="BA18" s="541">
        <v>87.145969498910674</v>
      </c>
      <c r="BB18" s="380">
        <v>4</v>
      </c>
      <c r="BC18" s="542">
        <v>2031.3745803941883</v>
      </c>
      <c r="BD18" s="540">
        <v>2</v>
      </c>
      <c r="BE18" s="541">
        <v>103.09278350515464</v>
      </c>
      <c r="BF18" s="380"/>
      <c r="BG18" s="541">
        <v>0</v>
      </c>
      <c r="BH18" s="380">
        <v>2</v>
      </c>
      <c r="BI18" s="542">
        <v>49.067713444553483</v>
      </c>
      <c r="BJ18" s="540">
        <v>4</v>
      </c>
      <c r="BK18" s="541">
        <v>192.4001924001924</v>
      </c>
      <c r="BL18" s="380">
        <v>1</v>
      </c>
      <c r="BM18" s="541">
        <v>42.698548249359519</v>
      </c>
      <c r="BN18" s="380">
        <v>5</v>
      </c>
      <c r="BO18" s="542">
        <v>113.0965844831486</v>
      </c>
      <c r="BP18" s="379">
        <v>6</v>
      </c>
      <c r="BQ18" s="545">
        <v>201.00502512562815</v>
      </c>
      <c r="BR18" s="543">
        <v>3</v>
      </c>
      <c r="BS18" s="544">
        <v>80.364318242700236</v>
      </c>
      <c r="BT18" s="379">
        <v>9</v>
      </c>
      <c r="BU18" s="545">
        <v>133.9684429889848</v>
      </c>
    </row>
    <row r="19" spans="1:73" s="543" customFormat="1" ht="20.100000000000001" customHeight="1">
      <c r="A19" s="531" t="s">
        <v>423</v>
      </c>
      <c r="B19" s="380">
        <v>1</v>
      </c>
      <c r="C19" s="538">
        <v>1.5318392794228028</v>
      </c>
      <c r="D19" s="546">
        <v>18</v>
      </c>
      <c r="E19" s="538">
        <v>22.07884601231509</v>
      </c>
      <c r="F19" s="380">
        <v>19</v>
      </c>
      <c r="G19" s="539">
        <v>23.305448568554816</v>
      </c>
      <c r="H19" s="540"/>
      <c r="I19" s="538">
        <v>0</v>
      </c>
      <c r="J19" s="546">
        <v>8</v>
      </c>
      <c r="K19" s="538">
        <v>29.213072850100417</v>
      </c>
      <c r="L19" s="380">
        <v>8</v>
      </c>
      <c r="M19" s="539">
        <v>16.431828451710963</v>
      </c>
      <c r="N19" s="540"/>
      <c r="O19" s="538">
        <v>0</v>
      </c>
      <c r="P19" s="546"/>
      <c r="Q19" s="538">
        <v>0</v>
      </c>
      <c r="R19" s="380"/>
      <c r="S19" s="539">
        <v>0</v>
      </c>
      <c r="T19" s="540"/>
      <c r="U19" s="541">
        <v>0</v>
      </c>
      <c r="V19" s="546">
        <v>4</v>
      </c>
      <c r="W19" s="541">
        <v>44.474093840338</v>
      </c>
      <c r="X19" s="380">
        <v>4</v>
      </c>
      <c r="Y19" s="542">
        <v>24.003840614498319</v>
      </c>
      <c r="Z19" s="540"/>
      <c r="AA19" s="541">
        <v>0</v>
      </c>
      <c r="AB19" s="546">
        <v>1</v>
      </c>
      <c r="AC19" s="541">
        <v>11.345586566825505</v>
      </c>
      <c r="AD19" s="380">
        <v>1</v>
      </c>
      <c r="AE19" s="542">
        <v>6.1900340451872493</v>
      </c>
      <c r="AF19" s="540"/>
      <c r="AG19" s="541">
        <v>0</v>
      </c>
      <c r="AH19" s="380">
        <v>1</v>
      </c>
      <c r="AI19" s="541">
        <v>15.506280043417584</v>
      </c>
      <c r="AJ19" s="380">
        <v>1</v>
      </c>
      <c r="AK19" s="542">
        <v>8.9365504915102765</v>
      </c>
      <c r="AL19" s="540"/>
      <c r="AM19" s="541">
        <v>0</v>
      </c>
      <c r="AN19" s="380">
        <v>1</v>
      </c>
      <c r="AO19" s="541">
        <v>9.9265435775263047</v>
      </c>
      <c r="AP19" s="380">
        <v>1</v>
      </c>
      <c r="AQ19" s="542">
        <v>13.360053440213761</v>
      </c>
      <c r="AR19" s="540"/>
      <c r="AS19" s="541">
        <v>0</v>
      </c>
      <c r="AT19" s="380">
        <v>2</v>
      </c>
      <c r="AU19" s="541">
        <v>72.385088671733627</v>
      </c>
      <c r="AV19" s="380">
        <v>2</v>
      </c>
      <c r="AW19" s="542">
        <v>39.115978877371404</v>
      </c>
      <c r="AX19" s="540"/>
      <c r="AY19" s="541">
        <v>0</v>
      </c>
      <c r="AZ19" s="380">
        <v>1</v>
      </c>
      <c r="BA19" s="541">
        <v>43.572984749455337</v>
      </c>
      <c r="BB19" s="380">
        <v>1</v>
      </c>
      <c r="BC19" s="542">
        <v>1015.6872901970942</v>
      </c>
      <c r="BD19" s="540"/>
      <c r="BE19" s="541">
        <v>0</v>
      </c>
      <c r="BF19" s="380"/>
      <c r="BG19" s="541">
        <v>0</v>
      </c>
      <c r="BH19" s="380"/>
      <c r="BI19" s="542">
        <v>0</v>
      </c>
      <c r="BJ19" s="540"/>
      <c r="BK19" s="541">
        <v>0</v>
      </c>
      <c r="BL19" s="380"/>
      <c r="BM19" s="541">
        <v>0</v>
      </c>
      <c r="BN19" s="380"/>
      <c r="BO19" s="542">
        <v>0</v>
      </c>
      <c r="BP19" s="379">
        <v>1</v>
      </c>
      <c r="BQ19" s="545">
        <v>33.500837520938028</v>
      </c>
      <c r="BS19" s="544">
        <v>0</v>
      </c>
      <c r="BT19" s="379">
        <v>1</v>
      </c>
      <c r="BU19" s="545">
        <v>14.885382554331647</v>
      </c>
    </row>
    <row r="20" spans="1:73" s="543" customFormat="1" ht="20.100000000000001" customHeight="1">
      <c r="A20" s="531" t="s">
        <v>424</v>
      </c>
      <c r="B20" s="380">
        <v>0</v>
      </c>
      <c r="C20" s="538">
        <v>0</v>
      </c>
      <c r="D20" s="380">
        <v>7</v>
      </c>
      <c r="E20" s="538">
        <v>8.5862178936780911</v>
      </c>
      <c r="F20" s="380">
        <v>7</v>
      </c>
      <c r="G20" s="539">
        <v>8.5862178936780911</v>
      </c>
      <c r="H20" s="540"/>
      <c r="I20" s="538">
        <v>0</v>
      </c>
      <c r="J20" s="380">
        <v>4</v>
      </c>
      <c r="K20" s="538">
        <v>14.606536425050209</v>
      </c>
      <c r="L20" s="380">
        <v>4</v>
      </c>
      <c r="M20" s="539">
        <v>8.2159142258554816</v>
      </c>
      <c r="N20" s="540"/>
      <c r="O20" s="538">
        <v>0</v>
      </c>
      <c r="P20" s="380"/>
      <c r="Q20" s="538">
        <v>0</v>
      </c>
      <c r="R20" s="380"/>
      <c r="S20" s="539">
        <v>0</v>
      </c>
      <c r="T20" s="540"/>
      <c r="U20" s="541">
        <v>0</v>
      </c>
      <c r="V20" s="380"/>
      <c r="W20" s="541">
        <v>0</v>
      </c>
      <c r="X20" s="380"/>
      <c r="Y20" s="542">
        <v>0</v>
      </c>
      <c r="Z20" s="540"/>
      <c r="AA20" s="541">
        <v>0</v>
      </c>
      <c r="AB20" s="380">
        <v>2</v>
      </c>
      <c r="AC20" s="541">
        <v>22.691173133651009</v>
      </c>
      <c r="AD20" s="380">
        <v>2</v>
      </c>
      <c r="AE20" s="542">
        <v>12.380068090374499</v>
      </c>
      <c r="AF20" s="540"/>
      <c r="AG20" s="541">
        <v>0</v>
      </c>
      <c r="AH20" s="380"/>
      <c r="AI20" s="541">
        <v>0</v>
      </c>
      <c r="AJ20" s="380"/>
      <c r="AK20" s="542">
        <v>0</v>
      </c>
      <c r="AL20" s="540"/>
      <c r="AM20" s="541">
        <v>0</v>
      </c>
      <c r="AN20" s="380"/>
      <c r="AO20" s="541">
        <v>0</v>
      </c>
      <c r="AP20" s="380"/>
      <c r="AQ20" s="542">
        <v>0</v>
      </c>
      <c r="AR20" s="540"/>
      <c r="AS20" s="541">
        <v>0</v>
      </c>
      <c r="AT20" s="380"/>
      <c r="AU20" s="541">
        <v>0</v>
      </c>
      <c r="AV20" s="380"/>
      <c r="AW20" s="542">
        <v>0</v>
      </c>
      <c r="AX20" s="540"/>
      <c r="AY20" s="541">
        <v>0</v>
      </c>
      <c r="AZ20" s="380">
        <v>1</v>
      </c>
      <c r="BA20" s="541">
        <v>43.572984749455337</v>
      </c>
      <c r="BB20" s="380">
        <v>1</v>
      </c>
      <c r="BC20" s="542">
        <v>1015.6872901970942</v>
      </c>
      <c r="BD20" s="540"/>
      <c r="BE20" s="541">
        <v>0</v>
      </c>
      <c r="BF20" s="380"/>
      <c r="BG20" s="541">
        <v>0</v>
      </c>
      <c r="BH20" s="380"/>
      <c r="BI20" s="542">
        <v>0</v>
      </c>
      <c r="BJ20" s="540"/>
      <c r="BK20" s="541">
        <v>0</v>
      </c>
      <c r="BL20" s="380"/>
      <c r="BM20" s="541">
        <v>0</v>
      </c>
      <c r="BN20" s="380"/>
      <c r="BO20" s="542">
        <v>0</v>
      </c>
      <c r="BP20" s="379"/>
      <c r="BQ20" s="545">
        <v>0</v>
      </c>
      <c r="BS20" s="544">
        <v>0</v>
      </c>
      <c r="BT20" s="379"/>
      <c r="BU20" s="545">
        <v>0</v>
      </c>
    </row>
    <row r="21" spans="1:73" s="543" customFormat="1" ht="20.100000000000001" customHeight="1">
      <c r="A21" s="531" t="s">
        <v>425</v>
      </c>
      <c r="B21" s="380">
        <v>0</v>
      </c>
      <c r="C21" s="538">
        <v>0</v>
      </c>
      <c r="D21" s="380">
        <v>4</v>
      </c>
      <c r="E21" s="538">
        <v>4.9064102249589086</v>
      </c>
      <c r="F21" s="380">
        <v>4</v>
      </c>
      <c r="G21" s="539">
        <v>2.724665717574775</v>
      </c>
      <c r="H21" s="540"/>
      <c r="I21" s="538">
        <v>0</v>
      </c>
      <c r="J21" s="380">
        <v>1</v>
      </c>
      <c r="K21" s="538">
        <v>3.6516341062625521</v>
      </c>
      <c r="L21" s="380">
        <v>1</v>
      </c>
      <c r="M21" s="539">
        <v>2.0539785564638704</v>
      </c>
      <c r="N21" s="540"/>
      <c r="O21" s="538">
        <v>0</v>
      </c>
      <c r="P21" s="380"/>
      <c r="Q21" s="538">
        <v>0</v>
      </c>
      <c r="R21" s="380"/>
      <c r="S21" s="539">
        <v>0</v>
      </c>
      <c r="T21" s="540"/>
      <c r="U21" s="541">
        <v>0</v>
      </c>
      <c r="V21" s="380"/>
      <c r="W21" s="541">
        <v>0</v>
      </c>
      <c r="X21" s="380"/>
      <c r="Y21" s="542">
        <v>0</v>
      </c>
      <c r="Z21" s="540"/>
      <c r="AA21" s="541">
        <v>0</v>
      </c>
      <c r="AB21" s="380"/>
      <c r="AC21" s="541">
        <v>0</v>
      </c>
      <c r="AD21" s="380"/>
      <c r="AE21" s="542">
        <v>0</v>
      </c>
      <c r="AF21" s="540"/>
      <c r="AG21" s="541">
        <v>0</v>
      </c>
      <c r="AH21" s="380"/>
      <c r="AI21" s="541">
        <v>0</v>
      </c>
      <c r="AJ21" s="380"/>
      <c r="AK21" s="542">
        <v>0</v>
      </c>
      <c r="AL21" s="540"/>
      <c r="AM21" s="541">
        <v>0</v>
      </c>
      <c r="AN21" s="380"/>
      <c r="AO21" s="541">
        <v>0</v>
      </c>
      <c r="AP21" s="380"/>
      <c r="AQ21" s="542">
        <v>0</v>
      </c>
      <c r="AR21" s="540"/>
      <c r="AS21" s="541">
        <v>0</v>
      </c>
      <c r="AT21" s="380">
        <v>2</v>
      </c>
      <c r="AU21" s="541">
        <v>72.385088671733627</v>
      </c>
      <c r="AV21" s="380">
        <v>2</v>
      </c>
      <c r="AW21" s="542">
        <v>39.115978877371404</v>
      </c>
      <c r="AX21" s="540"/>
      <c r="AY21" s="541">
        <v>0</v>
      </c>
      <c r="AZ21" s="380"/>
      <c r="BA21" s="541">
        <v>0</v>
      </c>
      <c r="BB21" s="380"/>
      <c r="BC21" s="542">
        <v>0</v>
      </c>
      <c r="BD21" s="540"/>
      <c r="BE21" s="541">
        <v>0</v>
      </c>
      <c r="BF21" s="380"/>
      <c r="BG21" s="541">
        <v>0</v>
      </c>
      <c r="BH21" s="380"/>
      <c r="BI21" s="542">
        <v>0</v>
      </c>
      <c r="BJ21" s="540"/>
      <c r="BK21" s="541">
        <v>0</v>
      </c>
      <c r="BL21" s="380"/>
      <c r="BM21" s="541">
        <v>0</v>
      </c>
      <c r="BN21" s="380"/>
      <c r="BO21" s="542">
        <v>0</v>
      </c>
      <c r="BP21" s="379"/>
      <c r="BQ21" s="545">
        <v>0</v>
      </c>
      <c r="BR21" s="543">
        <v>1</v>
      </c>
      <c r="BS21" s="544">
        <v>26.788106080900082</v>
      </c>
      <c r="BT21" s="379">
        <v>1</v>
      </c>
      <c r="BU21" s="545">
        <v>14.885382554331647</v>
      </c>
    </row>
    <row r="22" spans="1:73" s="543" customFormat="1" ht="20.100000000000001" customHeight="1">
      <c r="A22" s="531" t="s">
        <v>426</v>
      </c>
      <c r="B22" s="380">
        <v>35</v>
      </c>
      <c r="C22" s="538">
        <v>53.614374779798105</v>
      </c>
      <c r="D22" s="380">
        <v>28</v>
      </c>
      <c r="E22" s="538">
        <v>34.344871574712364</v>
      </c>
      <c r="F22" s="380">
        <v>63</v>
      </c>
      <c r="G22" s="539">
        <v>42.913485051802709</v>
      </c>
      <c r="H22" s="540">
        <v>11</v>
      </c>
      <c r="I22" s="538">
        <v>51.640768039059203</v>
      </c>
      <c r="J22" s="380">
        <v>7</v>
      </c>
      <c r="K22" s="538">
        <v>25.561438743837869</v>
      </c>
      <c r="L22" s="380">
        <v>18</v>
      </c>
      <c r="M22" s="539">
        <v>36.971614016349669</v>
      </c>
      <c r="N22" s="540">
        <v>3</v>
      </c>
      <c r="O22" s="538">
        <v>55.617352614015573</v>
      </c>
      <c r="P22" s="380">
        <v>6</v>
      </c>
      <c r="Q22" s="538">
        <v>91.729093410793453</v>
      </c>
      <c r="R22" s="380">
        <v>9</v>
      </c>
      <c r="S22" s="539">
        <v>18.485807008174834</v>
      </c>
      <c r="T22" s="540">
        <v>2</v>
      </c>
      <c r="U22" s="541">
        <v>26.07561929595828</v>
      </c>
      <c r="V22" s="380">
        <v>2</v>
      </c>
      <c r="W22" s="541">
        <v>22.237046920169</v>
      </c>
      <c r="X22" s="380">
        <v>4</v>
      </c>
      <c r="Y22" s="542">
        <v>24.003840614498319</v>
      </c>
      <c r="Z22" s="540">
        <v>3</v>
      </c>
      <c r="AA22" s="541">
        <v>40.866366979975481</v>
      </c>
      <c r="AB22" s="380">
        <v>1</v>
      </c>
      <c r="AC22" s="541">
        <v>11.345586566825505</v>
      </c>
      <c r="AD22" s="380">
        <v>4</v>
      </c>
      <c r="AE22" s="542">
        <v>24.760136180748997</v>
      </c>
      <c r="AF22" s="540"/>
      <c r="AG22" s="541">
        <v>0</v>
      </c>
      <c r="AH22" s="380">
        <v>2</v>
      </c>
      <c r="AI22" s="541">
        <v>31.012560086835169</v>
      </c>
      <c r="AJ22" s="380">
        <v>2</v>
      </c>
      <c r="AK22" s="542">
        <v>17.873100983020553</v>
      </c>
      <c r="AL22" s="540">
        <v>6</v>
      </c>
      <c r="AM22" s="541">
        <v>80.160320641282567</v>
      </c>
      <c r="AN22" s="380">
        <v>3</v>
      </c>
      <c r="AO22" s="541">
        <v>29.779630732578919</v>
      </c>
      <c r="AP22" s="380">
        <v>9</v>
      </c>
      <c r="AQ22" s="542">
        <v>120.24048096192384</v>
      </c>
      <c r="AR22" s="540">
        <v>5</v>
      </c>
      <c r="AS22" s="541">
        <v>212.76595744680853</v>
      </c>
      <c r="AT22" s="380">
        <v>3</v>
      </c>
      <c r="AU22" s="541">
        <v>108.57763300760044</v>
      </c>
      <c r="AV22" s="380">
        <v>8</v>
      </c>
      <c r="AW22" s="542">
        <v>156.46391550948562</v>
      </c>
      <c r="AX22" s="540">
        <v>1</v>
      </c>
      <c r="AY22" s="541">
        <v>50.125313283208023</v>
      </c>
      <c r="AZ22" s="380"/>
      <c r="BA22" s="541">
        <v>0</v>
      </c>
      <c r="BB22" s="380">
        <v>1</v>
      </c>
      <c r="BC22" s="542">
        <v>0</v>
      </c>
      <c r="BD22" s="540">
        <v>3</v>
      </c>
      <c r="BE22" s="541">
        <v>154.63917525773195</v>
      </c>
      <c r="BF22" s="380">
        <v>1</v>
      </c>
      <c r="BG22" s="541">
        <v>46.816479400749067</v>
      </c>
      <c r="BH22" s="380">
        <v>4</v>
      </c>
      <c r="BI22" s="542">
        <v>98.135426889106967</v>
      </c>
      <c r="BJ22" s="540"/>
      <c r="BK22" s="541">
        <v>0</v>
      </c>
      <c r="BL22" s="380">
        <v>1</v>
      </c>
      <c r="BM22" s="541">
        <v>42.698548249359519</v>
      </c>
      <c r="BN22" s="380">
        <v>1</v>
      </c>
      <c r="BO22" s="542">
        <v>22.619316896629723</v>
      </c>
      <c r="BP22" s="379">
        <v>1</v>
      </c>
      <c r="BQ22" s="545">
        <v>33.500837520938028</v>
      </c>
      <c r="BR22" s="543">
        <v>2</v>
      </c>
      <c r="BS22" s="544">
        <v>53.576212161800164</v>
      </c>
      <c r="BT22" s="379">
        <v>3</v>
      </c>
      <c r="BU22" s="545">
        <v>44.65614766299494</v>
      </c>
    </row>
    <row r="23" spans="1:73" s="543" customFormat="1" ht="20.100000000000001" customHeight="1">
      <c r="A23" s="531" t="s">
        <v>427</v>
      </c>
      <c r="B23" s="380">
        <v>6</v>
      </c>
      <c r="C23" s="538">
        <v>9.1910356765368171</v>
      </c>
      <c r="D23" s="380">
        <v>8</v>
      </c>
      <c r="E23" s="538">
        <v>9.8128204499178171</v>
      </c>
      <c r="F23" s="380">
        <v>14</v>
      </c>
      <c r="G23" s="539">
        <v>9.536330011511712</v>
      </c>
      <c r="H23" s="540">
        <v>2</v>
      </c>
      <c r="I23" s="538">
        <v>9.389230552556219</v>
      </c>
      <c r="J23" s="380">
        <v>1</v>
      </c>
      <c r="K23" s="538">
        <v>3.6516341062625521</v>
      </c>
      <c r="L23" s="380">
        <v>3</v>
      </c>
      <c r="M23" s="539">
        <v>6.1619356693916112</v>
      </c>
      <c r="N23" s="540"/>
      <c r="O23" s="538">
        <v>0</v>
      </c>
      <c r="P23" s="380"/>
      <c r="Q23" s="538">
        <v>0</v>
      </c>
      <c r="R23" s="380"/>
      <c r="S23" s="539">
        <v>0</v>
      </c>
      <c r="T23" s="540">
        <v>1</v>
      </c>
      <c r="U23" s="541">
        <v>13.03780964797914</v>
      </c>
      <c r="V23" s="380"/>
      <c r="W23" s="541">
        <v>0</v>
      </c>
      <c r="X23" s="380">
        <v>1</v>
      </c>
      <c r="Y23" s="542">
        <v>6.0009601536245798</v>
      </c>
      <c r="Z23" s="540"/>
      <c r="AA23" s="541">
        <v>0</v>
      </c>
      <c r="AB23" s="380">
        <v>1</v>
      </c>
      <c r="AC23" s="541">
        <v>11.345586566825505</v>
      </c>
      <c r="AD23" s="380">
        <v>1</v>
      </c>
      <c r="AE23" s="542">
        <v>6.1900340451872493</v>
      </c>
      <c r="AF23" s="540">
        <v>1</v>
      </c>
      <c r="AG23" s="541">
        <v>21.092596498628982</v>
      </c>
      <c r="AH23" s="380">
        <v>1</v>
      </c>
      <c r="AI23" s="541">
        <v>15.506280043417584</v>
      </c>
      <c r="AJ23" s="380">
        <v>2</v>
      </c>
      <c r="AK23" s="542">
        <v>17.873100983020553</v>
      </c>
      <c r="AL23" s="540"/>
      <c r="AM23" s="541">
        <v>0</v>
      </c>
      <c r="AN23" s="380">
        <v>3</v>
      </c>
      <c r="AO23" s="541">
        <v>29.779630732578919</v>
      </c>
      <c r="AP23" s="380">
        <v>3</v>
      </c>
      <c r="AQ23" s="542">
        <v>40.080160320641284</v>
      </c>
      <c r="AR23" s="540"/>
      <c r="AS23" s="541">
        <v>0</v>
      </c>
      <c r="AT23" s="380"/>
      <c r="AU23" s="541">
        <v>0</v>
      </c>
      <c r="AV23" s="380"/>
      <c r="AW23" s="542">
        <v>0</v>
      </c>
      <c r="AX23" s="540"/>
      <c r="AY23" s="541">
        <v>0</v>
      </c>
      <c r="AZ23" s="380">
        <v>1</v>
      </c>
      <c r="BA23" s="541">
        <v>43.572984749455337</v>
      </c>
      <c r="BB23" s="380">
        <v>1</v>
      </c>
      <c r="BC23" s="542">
        <v>1015.6872901970942</v>
      </c>
      <c r="BD23" s="540"/>
      <c r="BE23" s="541">
        <v>0</v>
      </c>
      <c r="BF23" s="380"/>
      <c r="BG23" s="541">
        <v>0</v>
      </c>
      <c r="BH23" s="380"/>
      <c r="BI23" s="542">
        <v>0</v>
      </c>
      <c r="BJ23" s="540"/>
      <c r="BK23" s="541">
        <v>0</v>
      </c>
      <c r="BL23" s="380"/>
      <c r="BM23" s="541">
        <v>0</v>
      </c>
      <c r="BN23" s="380"/>
      <c r="BO23" s="542">
        <v>0</v>
      </c>
      <c r="BP23" s="379">
        <v>2</v>
      </c>
      <c r="BQ23" s="545">
        <v>67.001675041876055</v>
      </c>
      <c r="BR23" s="543">
        <v>1</v>
      </c>
      <c r="BS23" s="544">
        <v>26.788106080900082</v>
      </c>
      <c r="BT23" s="379">
        <v>3</v>
      </c>
      <c r="BU23" s="545">
        <v>44.65614766299494</v>
      </c>
    </row>
    <row r="24" spans="1:73" s="543" customFormat="1" ht="20.100000000000001" customHeight="1">
      <c r="A24" s="531" t="s">
        <v>428</v>
      </c>
      <c r="B24" s="380">
        <v>139</v>
      </c>
      <c r="C24" s="538">
        <v>212.92565983976959</v>
      </c>
      <c r="D24" s="380">
        <v>88</v>
      </c>
      <c r="E24" s="538">
        <v>107.94102494909599</v>
      </c>
      <c r="F24" s="380">
        <v>227</v>
      </c>
      <c r="G24" s="539">
        <v>154.62477947236849</v>
      </c>
      <c r="H24" s="540">
        <v>65</v>
      </c>
      <c r="I24" s="538">
        <v>305.14999295807706</v>
      </c>
      <c r="J24" s="380">
        <v>35</v>
      </c>
      <c r="K24" s="538">
        <v>127.80719371918933</v>
      </c>
      <c r="L24" s="380">
        <v>100</v>
      </c>
      <c r="M24" s="539">
        <v>205.39785564638703</v>
      </c>
      <c r="N24" s="540">
        <v>10</v>
      </c>
      <c r="O24" s="538">
        <v>185.39117538005192</v>
      </c>
      <c r="P24" s="380">
        <v>6</v>
      </c>
      <c r="Q24" s="538">
        <v>91.729093410793453</v>
      </c>
      <c r="R24" s="380">
        <v>16</v>
      </c>
      <c r="S24" s="539">
        <v>32.863656903421926</v>
      </c>
      <c r="T24" s="540">
        <v>10</v>
      </c>
      <c r="U24" s="541">
        <v>130.3780964797914</v>
      </c>
      <c r="V24" s="380">
        <v>5</v>
      </c>
      <c r="W24" s="541">
        <v>55.592617300422511</v>
      </c>
      <c r="X24" s="380">
        <v>15</v>
      </c>
      <c r="Y24" s="542">
        <v>90.014402304368701</v>
      </c>
      <c r="Z24" s="540">
        <v>13</v>
      </c>
      <c r="AA24" s="541">
        <v>177.08759024656041</v>
      </c>
      <c r="AB24" s="380">
        <v>10</v>
      </c>
      <c r="AC24" s="541">
        <v>113.45586566825504</v>
      </c>
      <c r="AD24" s="380">
        <v>23</v>
      </c>
      <c r="AE24" s="542">
        <v>142.37078303930673</v>
      </c>
      <c r="AF24" s="540">
        <v>11</v>
      </c>
      <c r="AG24" s="541">
        <v>232.01856148491879</v>
      </c>
      <c r="AH24" s="380">
        <v>8</v>
      </c>
      <c r="AI24" s="541">
        <v>124.05024034734068</v>
      </c>
      <c r="AJ24" s="380">
        <v>19</v>
      </c>
      <c r="AK24" s="542">
        <v>169.79445933869528</v>
      </c>
      <c r="AL24" s="540">
        <v>8</v>
      </c>
      <c r="AM24" s="541">
        <v>106.88042752171009</v>
      </c>
      <c r="AN24" s="380">
        <v>6</v>
      </c>
      <c r="AO24" s="541">
        <v>59.559261465157839</v>
      </c>
      <c r="AP24" s="380">
        <v>14</v>
      </c>
      <c r="AQ24" s="542">
        <v>187.04074816299266</v>
      </c>
      <c r="AR24" s="540">
        <v>6</v>
      </c>
      <c r="AS24" s="541">
        <v>255.31914893617019</v>
      </c>
      <c r="AT24" s="380">
        <v>3</v>
      </c>
      <c r="AU24" s="541">
        <v>108.57763300760044</v>
      </c>
      <c r="AV24" s="380">
        <v>9</v>
      </c>
      <c r="AW24" s="542">
        <v>176.02190494817134</v>
      </c>
      <c r="AX24" s="540">
        <v>3</v>
      </c>
      <c r="AY24" s="541">
        <v>150.37593984962407</v>
      </c>
      <c r="AZ24" s="380">
        <v>2</v>
      </c>
      <c r="BA24" s="541">
        <v>87.145969498910674</v>
      </c>
      <c r="BB24" s="380">
        <v>5</v>
      </c>
      <c r="BC24" s="542">
        <v>2031.3745803941883</v>
      </c>
      <c r="BD24" s="540">
        <v>3</v>
      </c>
      <c r="BE24" s="541">
        <v>154.63917525773195</v>
      </c>
      <c r="BF24" s="380">
        <v>1</v>
      </c>
      <c r="BG24" s="541">
        <v>46.816479400749067</v>
      </c>
      <c r="BH24" s="380">
        <v>4</v>
      </c>
      <c r="BI24" s="542">
        <v>98.135426889106967</v>
      </c>
      <c r="BJ24" s="540">
        <v>6</v>
      </c>
      <c r="BK24" s="541">
        <v>288.60028860028859</v>
      </c>
      <c r="BL24" s="380">
        <v>4</v>
      </c>
      <c r="BM24" s="541">
        <v>170.79419299743807</v>
      </c>
      <c r="BN24" s="380">
        <v>10</v>
      </c>
      <c r="BO24" s="542">
        <v>226.19316896629721</v>
      </c>
      <c r="BP24" s="379">
        <v>4</v>
      </c>
      <c r="BQ24" s="545">
        <v>134.00335008375211</v>
      </c>
      <c r="BR24" s="543">
        <v>8</v>
      </c>
      <c r="BS24" s="544">
        <v>214.30484864720066</v>
      </c>
      <c r="BT24" s="379">
        <v>12</v>
      </c>
      <c r="BU24" s="545">
        <v>178.62459065197976</v>
      </c>
    </row>
    <row r="25" spans="1:73" s="74" customFormat="1" ht="20.100000000000001" customHeight="1">
      <c r="A25" s="381" t="s">
        <v>258</v>
      </c>
      <c r="B25" s="373">
        <v>323</v>
      </c>
      <c r="C25" s="387">
        <v>494.78408725356536</v>
      </c>
      <c r="D25" s="373">
        <v>291</v>
      </c>
      <c r="E25" s="387">
        <v>356.94134386576064</v>
      </c>
      <c r="F25" s="373">
        <v>614</v>
      </c>
      <c r="G25" s="388">
        <v>418.23618764772795</v>
      </c>
      <c r="H25" s="376">
        <v>98</v>
      </c>
      <c r="I25" s="387">
        <v>460.07229707525465</v>
      </c>
      <c r="J25" s="373">
        <v>89</v>
      </c>
      <c r="K25" s="387">
        <v>324.99543545736719</v>
      </c>
      <c r="L25" s="373">
        <v>187</v>
      </c>
      <c r="M25" s="388">
        <v>384.09399005874377</v>
      </c>
      <c r="N25" s="376">
        <v>33</v>
      </c>
      <c r="O25" s="387">
        <v>611.79087875417133</v>
      </c>
      <c r="P25" s="373">
        <v>19</v>
      </c>
      <c r="Q25" s="387">
        <v>290.47546246751261</v>
      </c>
      <c r="R25" s="373">
        <v>52</v>
      </c>
      <c r="S25" s="388">
        <v>106.80688493612126</v>
      </c>
      <c r="T25" s="376">
        <v>30</v>
      </c>
      <c r="U25" s="374">
        <v>391.13428943937424</v>
      </c>
      <c r="V25" s="373">
        <v>39</v>
      </c>
      <c r="W25" s="374">
        <v>433.6224149432955</v>
      </c>
      <c r="X25" s="373">
        <v>69</v>
      </c>
      <c r="Y25" s="375">
        <v>414.06625060009605</v>
      </c>
      <c r="Z25" s="376">
        <v>53</v>
      </c>
      <c r="AA25" s="374">
        <v>721.97248331290018</v>
      </c>
      <c r="AB25" s="373">
        <v>43</v>
      </c>
      <c r="AC25" s="374">
        <v>487.86022237349675</v>
      </c>
      <c r="AD25" s="373">
        <v>96</v>
      </c>
      <c r="AE25" s="375">
        <v>594.24326833797579</v>
      </c>
      <c r="AF25" s="376">
        <v>20</v>
      </c>
      <c r="AG25" s="374">
        <v>421.85192997257957</v>
      </c>
      <c r="AH25" s="373">
        <v>17</v>
      </c>
      <c r="AI25" s="374">
        <v>263.60676073809896</v>
      </c>
      <c r="AJ25" s="373">
        <v>37</v>
      </c>
      <c r="AK25" s="375">
        <v>330.65236818588028</v>
      </c>
      <c r="AL25" s="376">
        <v>34</v>
      </c>
      <c r="AM25" s="374">
        <v>454.24181696726788</v>
      </c>
      <c r="AN25" s="373">
        <v>30</v>
      </c>
      <c r="AO25" s="374">
        <v>297.79630732578914</v>
      </c>
      <c r="AP25" s="373">
        <v>64</v>
      </c>
      <c r="AQ25" s="375">
        <v>855.04342017368072</v>
      </c>
      <c r="AR25" s="376">
        <v>10</v>
      </c>
      <c r="AS25" s="374">
        <v>425.53191489361706</v>
      </c>
      <c r="AT25" s="373">
        <v>12</v>
      </c>
      <c r="AU25" s="374">
        <v>434.31053203040176</v>
      </c>
      <c r="AV25" s="373">
        <v>22</v>
      </c>
      <c r="AW25" s="375">
        <v>430.27576765108552</v>
      </c>
      <c r="AX25" s="376">
        <v>10</v>
      </c>
      <c r="AY25" s="374">
        <v>501.25313283208015</v>
      </c>
      <c r="AZ25" s="373">
        <v>10</v>
      </c>
      <c r="BA25" s="374">
        <v>435.72984749455344</v>
      </c>
      <c r="BB25" s="373">
        <v>20</v>
      </c>
      <c r="BC25" s="375">
        <v>10156.872901970943</v>
      </c>
      <c r="BD25" s="376">
        <v>8</v>
      </c>
      <c r="BE25" s="374">
        <v>412.37113402061857</v>
      </c>
      <c r="BF25" s="373">
        <v>6</v>
      </c>
      <c r="BG25" s="374">
        <v>280.89887640449439</v>
      </c>
      <c r="BH25" s="373">
        <v>14</v>
      </c>
      <c r="BI25" s="375">
        <v>343.47399411187439</v>
      </c>
      <c r="BJ25" s="376">
        <v>7</v>
      </c>
      <c r="BK25" s="374">
        <v>336.70033670033666</v>
      </c>
      <c r="BL25" s="373">
        <v>7</v>
      </c>
      <c r="BM25" s="374">
        <v>298.88983774551662</v>
      </c>
      <c r="BN25" s="373">
        <v>14</v>
      </c>
      <c r="BO25" s="375">
        <v>316.67043655281611</v>
      </c>
      <c r="BP25" s="377">
        <v>20</v>
      </c>
      <c r="BQ25" s="378">
        <v>670.01675041876047</v>
      </c>
      <c r="BR25" s="74">
        <v>19</v>
      </c>
      <c r="BS25" s="371">
        <v>508.97401553710154</v>
      </c>
      <c r="BT25" s="377">
        <v>39</v>
      </c>
      <c r="BU25" s="378">
        <v>580.52991961893429</v>
      </c>
    </row>
    <row r="26" spans="1:73" s="543" customFormat="1" ht="20.100000000000001" customHeight="1">
      <c r="A26" s="531" t="s">
        <v>429</v>
      </c>
      <c r="B26" s="380">
        <v>44</v>
      </c>
      <c r="C26" s="538">
        <v>67.400928294603332</v>
      </c>
      <c r="D26" s="380">
        <v>44</v>
      </c>
      <c r="E26" s="538">
        <v>53.970512474547995</v>
      </c>
      <c r="F26" s="380">
        <v>88</v>
      </c>
      <c r="G26" s="539">
        <v>59.942645786645052</v>
      </c>
      <c r="H26" s="540">
        <v>7</v>
      </c>
      <c r="I26" s="538">
        <v>32.862306933946762</v>
      </c>
      <c r="J26" s="380">
        <v>11</v>
      </c>
      <c r="K26" s="538">
        <v>40.167975168888077</v>
      </c>
      <c r="L26" s="380">
        <v>18</v>
      </c>
      <c r="M26" s="539">
        <v>36.971614016349669</v>
      </c>
      <c r="N26" s="540"/>
      <c r="O26" s="538">
        <v>0</v>
      </c>
      <c r="P26" s="380">
        <v>1</v>
      </c>
      <c r="Q26" s="538">
        <v>15.288182235132243</v>
      </c>
      <c r="R26" s="380">
        <v>1</v>
      </c>
      <c r="S26" s="539">
        <v>2.0539785564638704</v>
      </c>
      <c r="T26" s="540">
        <v>3</v>
      </c>
      <c r="U26" s="541">
        <v>39.113428943937414</v>
      </c>
      <c r="V26" s="380">
        <v>3</v>
      </c>
      <c r="W26" s="541">
        <v>33.355570380253496</v>
      </c>
      <c r="X26" s="380">
        <v>6</v>
      </c>
      <c r="Y26" s="542">
        <v>36.005760921747481</v>
      </c>
      <c r="Z26" s="540">
        <v>23</v>
      </c>
      <c r="AA26" s="541">
        <v>313.30881351314531</v>
      </c>
      <c r="AB26" s="380">
        <v>22</v>
      </c>
      <c r="AC26" s="541">
        <v>249.60290447016112</v>
      </c>
      <c r="AD26" s="380">
        <v>45</v>
      </c>
      <c r="AE26" s="542">
        <v>278.55153203342621</v>
      </c>
      <c r="AF26" s="540"/>
      <c r="AG26" s="541">
        <v>0</v>
      </c>
      <c r="AH26" s="380">
        <v>2</v>
      </c>
      <c r="AI26" s="541">
        <v>31.012560086835169</v>
      </c>
      <c r="AJ26" s="380">
        <v>2</v>
      </c>
      <c r="AK26" s="542">
        <v>17.873100983020553</v>
      </c>
      <c r="AL26" s="540">
        <v>1</v>
      </c>
      <c r="AM26" s="541">
        <v>13.360053440213761</v>
      </c>
      <c r="AN26" s="380"/>
      <c r="AO26" s="541">
        <v>0</v>
      </c>
      <c r="AP26" s="380">
        <v>1</v>
      </c>
      <c r="AQ26" s="542">
        <v>13.360053440213761</v>
      </c>
      <c r="AR26" s="540">
        <v>2</v>
      </c>
      <c r="AS26" s="541">
        <v>85.106382978723403</v>
      </c>
      <c r="AT26" s="380">
        <v>1</v>
      </c>
      <c r="AU26" s="541">
        <v>36.192544335866813</v>
      </c>
      <c r="AV26" s="380">
        <v>3</v>
      </c>
      <c r="AW26" s="542">
        <v>58.673968316057106</v>
      </c>
      <c r="AX26" s="540"/>
      <c r="AY26" s="541">
        <v>0</v>
      </c>
      <c r="AZ26" s="380">
        <v>1</v>
      </c>
      <c r="BA26" s="541">
        <v>43.572984749455337</v>
      </c>
      <c r="BB26" s="380">
        <v>1</v>
      </c>
      <c r="BC26" s="542">
        <v>1015.6872901970942</v>
      </c>
      <c r="BD26" s="540"/>
      <c r="BE26" s="541">
        <v>0</v>
      </c>
      <c r="BF26" s="380"/>
      <c r="BG26" s="541">
        <v>0</v>
      </c>
      <c r="BH26" s="380"/>
      <c r="BI26" s="542">
        <v>0</v>
      </c>
      <c r="BJ26" s="540"/>
      <c r="BK26" s="541">
        <v>0</v>
      </c>
      <c r="BL26" s="380"/>
      <c r="BM26" s="541">
        <v>0</v>
      </c>
      <c r="BN26" s="380"/>
      <c r="BO26" s="542">
        <v>0</v>
      </c>
      <c r="BP26" s="379">
        <v>8</v>
      </c>
      <c r="BQ26" s="545">
        <v>268.00670016750422</v>
      </c>
      <c r="BR26" s="543">
        <v>3</v>
      </c>
      <c r="BS26" s="544">
        <v>80.364318242700236</v>
      </c>
      <c r="BT26" s="379">
        <v>11</v>
      </c>
      <c r="BU26" s="545">
        <v>163.73920809764812</v>
      </c>
    </row>
    <row r="27" spans="1:73" s="543" customFormat="1" ht="20.100000000000001" customHeight="1">
      <c r="A27" s="547" t="s">
        <v>430</v>
      </c>
      <c r="B27" s="380">
        <v>106</v>
      </c>
      <c r="C27" s="538">
        <v>162.37496361881713</v>
      </c>
      <c r="D27" s="380">
        <v>89</v>
      </c>
      <c r="E27" s="538">
        <v>109.16762750533573</v>
      </c>
      <c r="F27" s="380">
        <v>195</v>
      </c>
      <c r="G27" s="539">
        <v>132.82745373177028</v>
      </c>
      <c r="H27" s="540">
        <v>45</v>
      </c>
      <c r="I27" s="538">
        <v>211.2576874325149</v>
      </c>
      <c r="J27" s="380">
        <v>32</v>
      </c>
      <c r="K27" s="538">
        <v>116.85229140040167</v>
      </c>
      <c r="L27" s="380">
        <v>77</v>
      </c>
      <c r="M27" s="539">
        <v>158.15634884771805</v>
      </c>
      <c r="N27" s="540">
        <v>7</v>
      </c>
      <c r="O27" s="538">
        <v>129.77382276603632</v>
      </c>
      <c r="P27" s="380">
        <v>6</v>
      </c>
      <c r="Q27" s="538">
        <v>91.729093410793453</v>
      </c>
      <c r="R27" s="380">
        <v>13</v>
      </c>
      <c r="S27" s="539">
        <v>26.701721234030316</v>
      </c>
      <c r="T27" s="540">
        <v>12</v>
      </c>
      <c r="U27" s="541">
        <v>156.45371577574966</v>
      </c>
      <c r="V27" s="380">
        <v>12</v>
      </c>
      <c r="W27" s="541">
        <v>133.42228152101399</v>
      </c>
      <c r="X27" s="380">
        <v>24</v>
      </c>
      <c r="Y27" s="542">
        <v>144.02304368698992</v>
      </c>
      <c r="Z27" s="540">
        <v>12</v>
      </c>
      <c r="AA27" s="541">
        <v>163.46546791990193</v>
      </c>
      <c r="AB27" s="380">
        <v>8</v>
      </c>
      <c r="AC27" s="541">
        <v>90.764692534604038</v>
      </c>
      <c r="AD27" s="380">
        <v>20</v>
      </c>
      <c r="AE27" s="542">
        <v>123.80068090374498</v>
      </c>
      <c r="AF27" s="540">
        <v>5</v>
      </c>
      <c r="AG27" s="541">
        <v>105.46298249314489</v>
      </c>
      <c r="AH27" s="380">
        <v>6</v>
      </c>
      <c r="AI27" s="541">
        <v>93.037680260505496</v>
      </c>
      <c r="AJ27" s="380">
        <v>11</v>
      </c>
      <c r="AK27" s="542">
        <v>98.30205540661305</v>
      </c>
      <c r="AL27" s="540">
        <v>10</v>
      </c>
      <c r="AM27" s="541">
        <v>133.60053440213761</v>
      </c>
      <c r="AN27" s="380">
        <v>12</v>
      </c>
      <c r="AO27" s="541">
        <v>119.11852293031568</v>
      </c>
      <c r="AP27" s="380">
        <v>22</v>
      </c>
      <c r="AQ27" s="542">
        <v>293.92117568470275</v>
      </c>
      <c r="AR27" s="540">
        <v>3</v>
      </c>
      <c r="AS27" s="541">
        <v>127.6595744680851</v>
      </c>
      <c r="AT27" s="380">
        <v>3</v>
      </c>
      <c r="AU27" s="541">
        <v>108.57763300760044</v>
      </c>
      <c r="AV27" s="380">
        <v>6</v>
      </c>
      <c r="AW27" s="542">
        <v>117.34793663211421</v>
      </c>
      <c r="AX27" s="540">
        <v>2</v>
      </c>
      <c r="AY27" s="541">
        <v>100.25062656641605</v>
      </c>
      <c r="AZ27" s="380">
        <v>2</v>
      </c>
      <c r="BA27" s="541">
        <v>87.145969498910674</v>
      </c>
      <c r="BB27" s="380">
        <v>4</v>
      </c>
      <c r="BC27" s="542">
        <v>2031.3745803941883</v>
      </c>
      <c r="BD27" s="540">
        <v>2</v>
      </c>
      <c r="BE27" s="541">
        <v>103.09278350515464</v>
      </c>
      <c r="BF27" s="380">
        <v>3</v>
      </c>
      <c r="BG27" s="541">
        <v>140.44943820224719</v>
      </c>
      <c r="BH27" s="380">
        <v>5</v>
      </c>
      <c r="BI27" s="542">
        <v>122.66928361138372</v>
      </c>
      <c r="BJ27" s="540">
        <v>2</v>
      </c>
      <c r="BK27" s="541">
        <v>96.200096200096198</v>
      </c>
      <c r="BL27" s="380">
        <v>1</v>
      </c>
      <c r="BM27" s="541">
        <v>42.698548249359519</v>
      </c>
      <c r="BN27" s="380">
        <v>3</v>
      </c>
      <c r="BO27" s="542">
        <v>67.857950689889165</v>
      </c>
      <c r="BP27" s="379">
        <v>6</v>
      </c>
      <c r="BQ27" s="545">
        <v>201.00502512562815</v>
      </c>
      <c r="BR27" s="543">
        <v>4</v>
      </c>
      <c r="BS27" s="544">
        <v>107.15242432360033</v>
      </c>
      <c r="BT27" s="379">
        <v>10</v>
      </c>
      <c r="BU27" s="545">
        <v>148.85382554331647</v>
      </c>
    </row>
    <row r="28" spans="1:73" s="543" customFormat="1" ht="20.100000000000001" customHeight="1">
      <c r="A28" s="531" t="s">
        <v>431</v>
      </c>
      <c r="B28" s="380">
        <v>10</v>
      </c>
      <c r="C28" s="538">
        <v>15.31839279422803</v>
      </c>
      <c r="D28" s="380">
        <v>16</v>
      </c>
      <c r="E28" s="538">
        <v>19.625640899835634</v>
      </c>
      <c r="F28" s="380">
        <v>26</v>
      </c>
      <c r="G28" s="539">
        <v>17.710327164236038</v>
      </c>
      <c r="H28" s="540">
        <v>1</v>
      </c>
      <c r="I28" s="538">
        <v>4.6946152762781095</v>
      </c>
      <c r="J28" s="380">
        <v>4</v>
      </c>
      <c r="K28" s="538">
        <v>14.606536425050209</v>
      </c>
      <c r="L28" s="380">
        <v>5</v>
      </c>
      <c r="M28" s="539">
        <v>10.269892782319353</v>
      </c>
      <c r="N28" s="540">
        <v>2</v>
      </c>
      <c r="O28" s="538">
        <v>37.07823507601038</v>
      </c>
      <c r="P28" s="380"/>
      <c r="Q28" s="538">
        <v>0</v>
      </c>
      <c r="R28" s="380">
        <v>2</v>
      </c>
      <c r="S28" s="539">
        <v>4.1079571129277408</v>
      </c>
      <c r="T28" s="540"/>
      <c r="U28" s="541">
        <v>0</v>
      </c>
      <c r="V28" s="380">
        <v>3</v>
      </c>
      <c r="W28" s="541">
        <v>33.355570380253496</v>
      </c>
      <c r="X28" s="380">
        <v>3</v>
      </c>
      <c r="Y28" s="542">
        <v>18.00288046087374</v>
      </c>
      <c r="Z28" s="540">
        <v>1</v>
      </c>
      <c r="AA28" s="541">
        <v>13.622122326658495</v>
      </c>
      <c r="AB28" s="380">
        <v>2</v>
      </c>
      <c r="AC28" s="541">
        <v>22.691173133651009</v>
      </c>
      <c r="AD28" s="380">
        <v>3</v>
      </c>
      <c r="AE28" s="542">
        <v>18.570102135561743</v>
      </c>
      <c r="AF28" s="540">
        <v>1</v>
      </c>
      <c r="AG28" s="541">
        <v>21.092596498628982</v>
      </c>
      <c r="AH28" s="380">
        <v>3</v>
      </c>
      <c r="AI28" s="541">
        <v>46.518840130252748</v>
      </c>
      <c r="AJ28" s="380">
        <v>4</v>
      </c>
      <c r="AK28" s="542">
        <v>35.746201966041106</v>
      </c>
      <c r="AL28" s="540">
        <v>2</v>
      </c>
      <c r="AM28" s="541">
        <v>26.720106880427522</v>
      </c>
      <c r="AN28" s="380">
        <v>1</v>
      </c>
      <c r="AO28" s="541">
        <v>9.9265435775263047</v>
      </c>
      <c r="AP28" s="380">
        <v>3</v>
      </c>
      <c r="AQ28" s="542">
        <v>40.080160320641284</v>
      </c>
      <c r="AR28" s="540">
        <v>1</v>
      </c>
      <c r="AS28" s="541">
        <v>42.553191489361701</v>
      </c>
      <c r="AT28" s="380"/>
      <c r="AU28" s="541">
        <v>0</v>
      </c>
      <c r="AV28" s="380">
        <v>1</v>
      </c>
      <c r="AW28" s="542">
        <v>19.557989438685702</v>
      </c>
      <c r="AX28" s="540">
        <v>1</v>
      </c>
      <c r="AY28" s="541">
        <v>50.125313283208023</v>
      </c>
      <c r="AZ28" s="380">
        <v>1</v>
      </c>
      <c r="BA28" s="541">
        <v>43.572984749455337</v>
      </c>
      <c r="BB28" s="380">
        <v>2</v>
      </c>
      <c r="BC28" s="542">
        <v>1015.6872901970942</v>
      </c>
      <c r="BD28" s="540"/>
      <c r="BE28" s="541">
        <v>0</v>
      </c>
      <c r="BF28" s="380">
        <v>2</v>
      </c>
      <c r="BG28" s="541">
        <v>93.632958801498134</v>
      </c>
      <c r="BH28" s="380">
        <v>2</v>
      </c>
      <c r="BI28" s="542">
        <v>49.067713444553483</v>
      </c>
      <c r="BJ28" s="540">
        <v>1</v>
      </c>
      <c r="BK28" s="541">
        <v>48.100048100048099</v>
      </c>
      <c r="BL28" s="380"/>
      <c r="BM28" s="541">
        <v>0</v>
      </c>
      <c r="BN28" s="380">
        <v>1</v>
      </c>
      <c r="BO28" s="542">
        <v>22.619316896629723</v>
      </c>
      <c r="BP28" s="379"/>
      <c r="BQ28" s="545">
        <v>0</v>
      </c>
      <c r="BS28" s="544">
        <v>0</v>
      </c>
      <c r="BT28" s="379"/>
      <c r="BU28" s="545">
        <v>0</v>
      </c>
    </row>
    <row r="29" spans="1:73" s="543" customFormat="1" ht="20.100000000000001" customHeight="1">
      <c r="A29" s="531" t="s">
        <v>432</v>
      </c>
      <c r="B29" s="380">
        <v>151</v>
      </c>
      <c r="C29" s="538">
        <v>231.30773119284325</v>
      </c>
      <c r="D29" s="380">
        <v>137</v>
      </c>
      <c r="E29" s="538">
        <v>168.04455020484264</v>
      </c>
      <c r="F29" s="380">
        <v>288</v>
      </c>
      <c r="G29" s="539">
        <v>196.17593166538381</v>
      </c>
      <c r="H29" s="540">
        <v>39</v>
      </c>
      <c r="I29" s="538">
        <v>183.08999577484624</v>
      </c>
      <c r="J29" s="380">
        <v>40</v>
      </c>
      <c r="K29" s="538">
        <v>146.06536425050211</v>
      </c>
      <c r="L29" s="380">
        <v>79</v>
      </c>
      <c r="M29" s="539">
        <v>162.26430596064577</v>
      </c>
      <c r="N29" s="540">
        <v>23</v>
      </c>
      <c r="O29" s="538">
        <v>426.39970337411944</v>
      </c>
      <c r="P29" s="380">
        <v>12</v>
      </c>
      <c r="Q29" s="538">
        <v>183.45818682158691</v>
      </c>
      <c r="R29" s="380">
        <v>35</v>
      </c>
      <c r="S29" s="539">
        <v>71.889249476235477</v>
      </c>
      <c r="T29" s="540">
        <v>15</v>
      </c>
      <c r="U29" s="541">
        <v>195.56714471968712</v>
      </c>
      <c r="V29" s="380">
        <v>20</v>
      </c>
      <c r="W29" s="541">
        <v>222.37046920169004</v>
      </c>
      <c r="X29" s="380">
        <v>35</v>
      </c>
      <c r="Y29" s="542">
        <v>210.03360537686029</v>
      </c>
      <c r="Z29" s="540">
        <v>16</v>
      </c>
      <c r="AA29" s="541">
        <v>217.95395722653592</v>
      </c>
      <c r="AB29" s="380">
        <v>10</v>
      </c>
      <c r="AC29" s="541">
        <v>113.45586566825504</v>
      </c>
      <c r="AD29" s="380">
        <v>26</v>
      </c>
      <c r="AE29" s="542">
        <v>160.94088517486847</v>
      </c>
      <c r="AF29" s="540">
        <v>13</v>
      </c>
      <c r="AG29" s="541">
        <v>274.20375448217675</v>
      </c>
      <c r="AH29" s="380">
        <v>6</v>
      </c>
      <c r="AI29" s="541">
        <v>93.037680260505496</v>
      </c>
      <c r="AJ29" s="380">
        <v>19</v>
      </c>
      <c r="AK29" s="542">
        <v>169.79445933869528</v>
      </c>
      <c r="AL29" s="540">
        <v>19</v>
      </c>
      <c r="AM29" s="541">
        <v>253.84101536406146</v>
      </c>
      <c r="AN29" s="380">
        <v>17</v>
      </c>
      <c r="AO29" s="541">
        <v>168.75124081794721</v>
      </c>
      <c r="AP29" s="380">
        <v>36</v>
      </c>
      <c r="AQ29" s="542">
        <v>480.96192384769535</v>
      </c>
      <c r="AR29" s="540">
        <v>4</v>
      </c>
      <c r="AS29" s="541">
        <v>170.21276595744681</v>
      </c>
      <c r="AT29" s="380">
        <v>8</v>
      </c>
      <c r="AU29" s="541">
        <v>289.54035468693451</v>
      </c>
      <c r="AV29" s="380">
        <v>12</v>
      </c>
      <c r="AW29" s="542">
        <v>234.69587326422842</v>
      </c>
      <c r="AX29" s="540">
        <v>7</v>
      </c>
      <c r="AY29" s="541">
        <v>350.87719298245617</v>
      </c>
      <c r="AZ29" s="380">
        <v>6</v>
      </c>
      <c r="BA29" s="541">
        <v>261.43790849673201</v>
      </c>
      <c r="BB29" s="380">
        <v>13</v>
      </c>
      <c r="BC29" s="542">
        <v>6094.1237411825641</v>
      </c>
      <c r="BD29" s="540">
        <v>5</v>
      </c>
      <c r="BE29" s="541">
        <v>257.73195876288662</v>
      </c>
      <c r="BF29" s="380">
        <v>1</v>
      </c>
      <c r="BG29" s="541">
        <v>46.816479400749067</v>
      </c>
      <c r="BH29" s="380">
        <v>6</v>
      </c>
      <c r="BI29" s="542">
        <v>147.20314033366046</v>
      </c>
      <c r="BJ29" s="540">
        <v>4</v>
      </c>
      <c r="BK29" s="541">
        <v>192.4001924001924</v>
      </c>
      <c r="BL29" s="380">
        <v>5</v>
      </c>
      <c r="BM29" s="541">
        <v>213.49274124679761</v>
      </c>
      <c r="BN29" s="380">
        <v>9</v>
      </c>
      <c r="BO29" s="542">
        <v>203.57385206966751</v>
      </c>
      <c r="BP29" s="379">
        <v>6</v>
      </c>
      <c r="BQ29" s="545">
        <v>201.00502512562815</v>
      </c>
      <c r="BR29" s="543">
        <v>12</v>
      </c>
      <c r="BS29" s="544">
        <v>321.45727297080094</v>
      </c>
      <c r="BT29" s="379">
        <v>18</v>
      </c>
      <c r="BU29" s="545">
        <v>267.93688597796961</v>
      </c>
    </row>
    <row r="30" spans="1:73" s="543" customFormat="1" ht="20.100000000000001" customHeight="1">
      <c r="A30" s="531" t="s">
        <v>433</v>
      </c>
      <c r="B30" s="380">
        <v>12</v>
      </c>
      <c r="C30" s="538">
        <v>18.382071353073634</v>
      </c>
      <c r="D30" s="380">
        <v>5</v>
      </c>
      <c r="E30" s="538">
        <v>6.1330127811986364</v>
      </c>
      <c r="F30" s="380">
        <v>17</v>
      </c>
      <c r="G30" s="539">
        <v>11.579829299692793</v>
      </c>
      <c r="H30" s="540">
        <v>6</v>
      </c>
      <c r="I30" s="538">
        <v>28.167691657668652</v>
      </c>
      <c r="J30" s="380">
        <v>2</v>
      </c>
      <c r="K30" s="538">
        <v>7.3032682125251043</v>
      </c>
      <c r="L30" s="380">
        <v>8</v>
      </c>
      <c r="M30" s="539">
        <v>16.431828451710963</v>
      </c>
      <c r="N30" s="540">
        <v>1</v>
      </c>
      <c r="O30" s="538">
        <v>18.53911753800519</v>
      </c>
      <c r="P30" s="380"/>
      <c r="Q30" s="538">
        <v>0</v>
      </c>
      <c r="R30" s="380">
        <v>1</v>
      </c>
      <c r="S30" s="539">
        <v>2.0539785564638704</v>
      </c>
      <c r="T30" s="540"/>
      <c r="U30" s="541">
        <v>0</v>
      </c>
      <c r="V30" s="380">
        <v>1</v>
      </c>
      <c r="W30" s="541">
        <v>11.1185234600845</v>
      </c>
      <c r="X30" s="380">
        <v>1</v>
      </c>
      <c r="Y30" s="542">
        <v>6.0009601536245798</v>
      </c>
      <c r="Z30" s="540">
        <v>1</v>
      </c>
      <c r="AA30" s="541">
        <v>13.622122326658495</v>
      </c>
      <c r="AB30" s="380">
        <v>1</v>
      </c>
      <c r="AC30" s="541">
        <v>11.345586566825505</v>
      </c>
      <c r="AD30" s="380">
        <v>2</v>
      </c>
      <c r="AE30" s="542">
        <v>12.380068090374499</v>
      </c>
      <c r="AF30" s="540">
        <v>1</v>
      </c>
      <c r="AG30" s="541">
        <v>21.092596498628982</v>
      </c>
      <c r="AH30" s="380"/>
      <c r="AI30" s="541">
        <v>0</v>
      </c>
      <c r="AJ30" s="380">
        <v>1</v>
      </c>
      <c r="AK30" s="542">
        <v>8.9365504915102765</v>
      </c>
      <c r="AL30" s="540">
        <v>2</v>
      </c>
      <c r="AM30" s="541">
        <v>26.720106880427522</v>
      </c>
      <c r="AN30" s="380"/>
      <c r="AO30" s="541">
        <v>0</v>
      </c>
      <c r="AP30" s="380">
        <v>2</v>
      </c>
      <c r="AQ30" s="542">
        <v>26.720106880427522</v>
      </c>
      <c r="AR30" s="540"/>
      <c r="AS30" s="541">
        <v>0</v>
      </c>
      <c r="AT30" s="380"/>
      <c r="AU30" s="541">
        <v>0</v>
      </c>
      <c r="AV30" s="380"/>
      <c r="AW30" s="542">
        <v>0</v>
      </c>
      <c r="AX30" s="540"/>
      <c r="AY30" s="541">
        <v>0</v>
      </c>
      <c r="AZ30" s="380"/>
      <c r="BA30" s="541">
        <v>0</v>
      </c>
      <c r="BB30" s="380"/>
      <c r="BC30" s="542">
        <v>0</v>
      </c>
      <c r="BD30" s="540">
        <v>1</v>
      </c>
      <c r="BE30" s="541">
        <v>51.546391752577321</v>
      </c>
      <c r="BF30" s="380"/>
      <c r="BG30" s="541">
        <v>0</v>
      </c>
      <c r="BH30" s="380">
        <v>1</v>
      </c>
      <c r="BI30" s="542">
        <v>24.533856722276742</v>
      </c>
      <c r="BJ30" s="540"/>
      <c r="BK30" s="541">
        <v>0</v>
      </c>
      <c r="BL30" s="380">
        <v>1</v>
      </c>
      <c r="BM30" s="541">
        <v>42.698548249359519</v>
      </c>
      <c r="BN30" s="380">
        <v>1</v>
      </c>
      <c r="BO30" s="542">
        <v>22.619316896629723</v>
      </c>
      <c r="BP30" s="379"/>
      <c r="BQ30" s="545">
        <v>0</v>
      </c>
      <c r="BS30" s="544">
        <v>0</v>
      </c>
      <c r="BT30" s="379"/>
      <c r="BU30" s="545">
        <v>0</v>
      </c>
    </row>
    <row r="31" spans="1:73" s="74" customFormat="1" ht="20.100000000000001" customHeight="1">
      <c r="A31" s="382" t="s">
        <v>550</v>
      </c>
      <c r="B31" s="373">
        <v>774</v>
      </c>
      <c r="C31" s="387">
        <v>1185.6436022732494</v>
      </c>
      <c r="D31" s="373">
        <v>937</v>
      </c>
      <c r="E31" s="387">
        <v>1149.3265951966243</v>
      </c>
      <c r="F31" s="373">
        <v>1711</v>
      </c>
      <c r="G31" s="388">
        <v>1165.47576069261</v>
      </c>
      <c r="H31" s="376">
        <v>168</v>
      </c>
      <c r="I31" s="387">
        <v>788.69536641472234</v>
      </c>
      <c r="J31" s="373">
        <v>221</v>
      </c>
      <c r="K31" s="387">
        <v>807.01113748402418</v>
      </c>
      <c r="L31" s="373">
        <v>389</v>
      </c>
      <c r="M31" s="388">
        <v>798.99765846444575</v>
      </c>
      <c r="N31" s="376">
        <v>80</v>
      </c>
      <c r="O31" s="387">
        <v>1483.1294030404154</v>
      </c>
      <c r="P31" s="373">
        <v>85</v>
      </c>
      <c r="Q31" s="387">
        <v>1299.4954899862407</v>
      </c>
      <c r="R31" s="373">
        <v>165</v>
      </c>
      <c r="S31" s="388">
        <v>338.90646181653864</v>
      </c>
      <c r="T31" s="376">
        <v>124</v>
      </c>
      <c r="U31" s="374">
        <v>1616.6883963494131</v>
      </c>
      <c r="V31" s="373">
        <v>146</v>
      </c>
      <c r="W31" s="374">
        <v>1623.304425172337</v>
      </c>
      <c r="X31" s="373">
        <v>270</v>
      </c>
      <c r="Y31" s="375">
        <v>1620.2592414786366</v>
      </c>
      <c r="Z31" s="376">
        <v>39</v>
      </c>
      <c r="AA31" s="374">
        <v>531.26277073968129</v>
      </c>
      <c r="AB31" s="373">
        <v>54</v>
      </c>
      <c r="AC31" s="374">
        <v>612.6616746085773</v>
      </c>
      <c r="AD31" s="373">
        <v>93</v>
      </c>
      <c r="AE31" s="375">
        <v>575.67316620241411</v>
      </c>
      <c r="AF31" s="376">
        <v>98</v>
      </c>
      <c r="AG31" s="374">
        <v>2067.0744568656401</v>
      </c>
      <c r="AH31" s="373">
        <v>124</v>
      </c>
      <c r="AI31" s="374">
        <v>1922.7787253837805</v>
      </c>
      <c r="AJ31" s="373">
        <v>222</v>
      </c>
      <c r="AK31" s="375">
        <v>1983.9142091152814</v>
      </c>
      <c r="AL31" s="376">
        <v>139</v>
      </c>
      <c r="AM31" s="374">
        <v>1857.0474281897127</v>
      </c>
      <c r="AN31" s="373">
        <v>156</v>
      </c>
      <c r="AO31" s="374">
        <v>1548.5407980941036</v>
      </c>
      <c r="AP31" s="373">
        <v>295</v>
      </c>
      <c r="AQ31" s="375">
        <v>3941.2157648630596</v>
      </c>
      <c r="AR31" s="376">
        <v>29</v>
      </c>
      <c r="AS31" s="374">
        <v>1234.0425531914893</v>
      </c>
      <c r="AT31" s="373">
        <v>28</v>
      </c>
      <c r="AU31" s="374">
        <v>1013.3912414042707</v>
      </c>
      <c r="AV31" s="373">
        <v>57</v>
      </c>
      <c r="AW31" s="375">
        <v>1114.8053980050852</v>
      </c>
      <c r="AX31" s="376">
        <v>19</v>
      </c>
      <c r="AY31" s="374">
        <v>952.38095238095252</v>
      </c>
      <c r="AZ31" s="373">
        <v>29</v>
      </c>
      <c r="BA31" s="374">
        <v>1263.6165577342049</v>
      </c>
      <c r="BB31" s="373">
        <v>48</v>
      </c>
      <c r="BC31" s="375">
        <v>29454.931415715728</v>
      </c>
      <c r="BD31" s="376">
        <v>25</v>
      </c>
      <c r="BE31" s="374">
        <v>1288.659793814433</v>
      </c>
      <c r="BF31" s="373">
        <v>30</v>
      </c>
      <c r="BG31" s="374">
        <v>1404.4943820224719</v>
      </c>
      <c r="BH31" s="373">
        <v>55</v>
      </c>
      <c r="BI31" s="375">
        <v>1349.3621197252207</v>
      </c>
      <c r="BJ31" s="376">
        <v>19</v>
      </c>
      <c r="BK31" s="374">
        <v>913.90091390091391</v>
      </c>
      <c r="BL31" s="373">
        <v>21</v>
      </c>
      <c r="BM31" s="374">
        <v>896.66951323654985</v>
      </c>
      <c r="BN31" s="373">
        <v>40</v>
      </c>
      <c r="BO31" s="375">
        <v>904.77267586518883</v>
      </c>
      <c r="BP31" s="377">
        <v>34</v>
      </c>
      <c r="BQ31" s="378">
        <v>1139.028475711893</v>
      </c>
      <c r="BR31" s="74">
        <v>43</v>
      </c>
      <c r="BS31" s="371">
        <v>1151.8885614787034</v>
      </c>
      <c r="BT31" s="377">
        <v>77</v>
      </c>
      <c r="BU31" s="378">
        <v>1146.1744566835368</v>
      </c>
    </row>
    <row r="32" spans="1:73" s="543" customFormat="1" ht="20.100000000000001" customHeight="1">
      <c r="A32" s="548" t="s">
        <v>234</v>
      </c>
      <c r="B32" s="380">
        <v>100</v>
      </c>
      <c r="C32" s="538">
        <v>153.18392794228029</v>
      </c>
      <c r="D32" s="380">
        <v>139</v>
      </c>
      <c r="E32" s="538">
        <v>170.49775531732209</v>
      </c>
      <c r="F32" s="380">
        <v>239</v>
      </c>
      <c r="G32" s="539">
        <v>162.79877662509281</v>
      </c>
      <c r="H32" s="540">
        <v>1</v>
      </c>
      <c r="I32" s="538">
        <v>4.6946152762781095</v>
      </c>
      <c r="J32" s="380">
        <v>4</v>
      </c>
      <c r="K32" s="538">
        <v>14.606536425050209</v>
      </c>
      <c r="L32" s="380">
        <v>5</v>
      </c>
      <c r="M32" s="539">
        <v>10.269892782319353</v>
      </c>
      <c r="N32" s="540">
        <v>2</v>
      </c>
      <c r="O32" s="538">
        <v>37.07823507601038</v>
      </c>
      <c r="P32" s="380">
        <v>6</v>
      </c>
      <c r="Q32" s="538">
        <v>91.729093410793453</v>
      </c>
      <c r="R32" s="380">
        <v>8</v>
      </c>
      <c r="S32" s="539">
        <v>16.431828451710963</v>
      </c>
      <c r="T32" s="540">
        <v>5</v>
      </c>
      <c r="U32" s="541">
        <v>65.189048239895698</v>
      </c>
      <c r="V32" s="380">
        <v>11</v>
      </c>
      <c r="W32" s="541">
        <v>122.30375806092952</v>
      </c>
      <c r="X32" s="380">
        <v>16</v>
      </c>
      <c r="Y32" s="542">
        <v>96.015362457993277</v>
      </c>
      <c r="Z32" s="540"/>
      <c r="AA32" s="541">
        <v>0</v>
      </c>
      <c r="AB32" s="380">
        <v>3</v>
      </c>
      <c r="AC32" s="541">
        <v>34.036759700476516</v>
      </c>
      <c r="AD32" s="380">
        <v>3</v>
      </c>
      <c r="AE32" s="542">
        <v>18.570102135561743</v>
      </c>
      <c r="AF32" s="540">
        <v>1</v>
      </c>
      <c r="AG32" s="541">
        <v>21.092596498628982</v>
      </c>
      <c r="AH32" s="380">
        <v>3</v>
      </c>
      <c r="AI32" s="541">
        <v>46.518840130252748</v>
      </c>
      <c r="AJ32" s="380">
        <v>4</v>
      </c>
      <c r="AK32" s="542">
        <v>35.746201966041106</v>
      </c>
      <c r="AL32" s="540">
        <v>81</v>
      </c>
      <c r="AM32" s="541">
        <v>1082.1643286573146</v>
      </c>
      <c r="AN32" s="380">
        <v>87</v>
      </c>
      <c r="AO32" s="541">
        <v>863.60929124478855</v>
      </c>
      <c r="AP32" s="380">
        <v>168</v>
      </c>
      <c r="AQ32" s="542">
        <v>2244.4889779559117</v>
      </c>
      <c r="AR32" s="540">
        <v>7</v>
      </c>
      <c r="AS32" s="541">
        <v>297.87234042553195</v>
      </c>
      <c r="AT32" s="380">
        <v>15</v>
      </c>
      <c r="AU32" s="541">
        <v>542.88816503800217</v>
      </c>
      <c r="AV32" s="380">
        <v>22</v>
      </c>
      <c r="AW32" s="542">
        <v>430.27576765108552</v>
      </c>
      <c r="AX32" s="540"/>
      <c r="AY32" s="541">
        <v>0</v>
      </c>
      <c r="AZ32" s="380">
        <v>9</v>
      </c>
      <c r="BA32" s="541">
        <v>392.15686274509801</v>
      </c>
      <c r="BB32" s="380">
        <v>9</v>
      </c>
      <c r="BC32" s="542">
        <v>9141.1856117738462</v>
      </c>
      <c r="BD32" s="540">
        <v>1</v>
      </c>
      <c r="BE32" s="541">
        <v>51.546391752577321</v>
      </c>
      <c r="BF32" s="380">
        <v>1</v>
      </c>
      <c r="BG32" s="541">
        <v>46.816479400749067</v>
      </c>
      <c r="BH32" s="380">
        <v>2</v>
      </c>
      <c r="BI32" s="542">
        <v>49.067713444553483</v>
      </c>
      <c r="BJ32" s="540"/>
      <c r="BK32" s="541">
        <v>0</v>
      </c>
      <c r="BL32" s="380"/>
      <c r="BM32" s="541">
        <v>0</v>
      </c>
      <c r="BN32" s="380"/>
      <c r="BO32" s="542">
        <v>0</v>
      </c>
      <c r="BP32" s="379">
        <v>2</v>
      </c>
      <c r="BQ32" s="545">
        <v>67.001675041876055</v>
      </c>
      <c r="BS32" s="544">
        <v>0</v>
      </c>
      <c r="BT32" s="379">
        <v>2</v>
      </c>
      <c r="BU32" s="545">
        <v>29.770765108663294</v>
      </c>
    </row>
    <row r="33" spans="1:73" s="543" customFormat="1" ht="20.100000000000001" customHeight="1">
      <c r="A33" s="549" t="s">
        <v>259</v>
      </c>
      <c r="B33" s="380">
        <v>662</v>
      </c>
      <c r="C33" s="538">
        <v>1014.0776029778956</v>
      </c>
      <c r="D33" s="380">
        <v>792</v>
      </c>
      <c r="E33" s="538">
        <v>971.46922454186392</v>
      </c>
      <c r="F33" s="380">
        <v>1454</v>
      </c>
      <c r="G33" s="539">
        <v>990.41598833843079</v>
      </c>
      <c r="H33" s="540">
        <v>162</v>
      </c>
      <c r="I33" s="538">
        <v>760.52767475705366</v>
      </c>
      <c r="J33" s="380">
        <v>215</v>
      </c>
      <c r="K33" s="538">
        <v>785.10133284644883</v>
      </c>
      <c r="L33" s="380">
        <v>377</v>
      </c>
      <c r="M33" s="539">
        <v>774.34991578687914</v>
      </c>
      <c r="N33" s="540">
        <v>77</v>
      </c>
      <c r="O33" s="538">
        <v>1427.5120504263998</v>
      </c>
      <c r="P33" s="380">
        <v>79</v>
      </c>
      <c r="Q33" s="538">
        <v>1207.7663965754473</v>
      </c>
      <c r="R33" s="380">
        <v>156</v>
      </c>
      <c r="S33" s="539">
        <v>320.42065480836379</v>
      </c>
      <c r="T33" s="540">
        <v>118</v>
      </c>
      <c r="U33" s="541">
        <v>1538.4615384615386</v>
      </c>
      <c r="V33" s="380">
        <v>134</v>
      </c>
      <c r="W33" s="541">
        <v>1489.8821436513231</v>
      </c>
      <c r="X33" s="380">
        <v>252</v>
      </c>
      <c r="Y33" s="542">
        <v>1512.2419587133943</v>
      </c>
      <c r="Z33" s="540">
        <v>38</v>
      </c>
      <c r="AA33" s="541">
        <v>517.64064841302275</v>
      </c>
      <c r="AB33" s="380">
        <v>50</v>
      </c>
      <c r="AC33" s="541">
        <v>567.27932834127523</v>
      </c>
      <c r="AD33" s="380">
        <v>88</v>
      </c>
      <c r="AE33" s="542">
        <v>544.72299597647782</v>
      </c>
      <c r="AF33" s="540">
        <v>96</v>
      </c>
      <c r="AG33" s="541">
        <v>2024.8892638683822</v>
      </c>
      <c r="AH33" s="380">
        <v>120</v>
      </c>
      <c r="AI33" s="541">
        <v>1860.7536052101102</v>
      </c>
      <c r="AJ33" s="380">
        <v>216</v>
      </c>
      <c r="AK33" s="542">
        <v>1930.29490616622</v>
      </c>
      <c r="AL33" s="540">
        <v>58</v>
      </c>
      <c r="AM33" s="541">
        <v>774.88309953239809</v>
      </c>
      <c r="AN33" s="380">
        <v>68</v>
      </c>
      <c r="AO33" s="541">
        <v>675.00496327178882</v>
      </c>
      <c r="AP33" s="380">
        <v>126</v>
      </c>
      <c r="AQ33" s="542">
        <v>1683.3667334669337</v>
      </c>
      <c r="AR33" s="540">
        <v>21</v>
      </c>
      <c r="AS33" s="541">
        <v>893.61702127659578</v>
      </c>
      <c r="AT33" s="380">
        <v>13</v>
      </c>
      <c r="AU33" s="541">
        <v>470.5030763662686</v>
      </c>
      <c r="AV33" s="380">
        <v>34</v>
      </c>
      <c r="AW33" s="542">
        <v>664.97164091531397</v>
      </c>
      <c r="AX33" s="540">
        <v>18</v>
      </c>
      <c r="AY33" s="541">
        <v>902.25563909774439</v>
      </c>
      <c r="AZ33" s="380">
        <v>20</v>
      </c>
      <c r="BA33" s="541">
        <v>871.45969498910688</v>
      </c>
      <c r="BB33" s="380">
        <v>38</v>
      </c>
      <c r="BC33" s="542">
        <v>20313.745803941885</v>
      </c>
      <c r="BD33" s="540">
        <v>24</v>
      </c>
      <c r="BE33" s="541">
        <v>1237.1134020618556</v>
      </c>
      <c r="BF33" s="380">
        <v>29</v>
      </c>
      <c r="BG33" s="541">
        <v>1357.677902621723</v>
      </c>
      <c r="BH33" s="380">
        <v>53</v>
      </c>
      <c r="BI33" s="542">
        <v>1300.2944062806673</v>
      </c>
      <c r="BJ33" s="540">
        <v>18</v>
      </c>
      <c r="BK33" s="541">
        <v>865.80086580086584</v>
      </c>
      <c r="BL33" s="380">
        <v>21</v>
      </c>
      <c r="BM33" s="541">
        <v>896.66951323654985</v>
      </c>
      <c r="BN33" s="380">
        <v>39</v>
      </c>
      <c r="BO33" s="542">
        <v>882.15335896855913</v>
      </c>
      <c r="BP33" s="379">
        <v>32</v>
      </c>
      <c r="BQ33" s="545">
        <v>1072.0268006700169</v>
      </c>
      <c r="BR33" s="543">
        <v>43</v>
      </c>
      <c r="BS33" s="544">
        <v>1151.8885614787034</v>
      </c>
      <c r="BT33" s="379">
        <v>75</v>
      </c>
      <c r="BU33" s="545">
        <v>1116.4036915748734</v>
      </c>
    </row>
    <row r="34" spans="1:73" s="74" customFormat="1" ht="20.100000000000001" customHeight="1">
      <c r="A34" s="367" t="s">
        <v>261</v>
      </c>
      <c r="B34" s="373">
        <v>156</v>
      </c>
      <c r="C34" s="387">
        <v>238.96692758995729</v>
      </c>
      <c r="D34" s="373">
        <v>172</v>
      </c>
      <c r="E34" s="387">
        <v>210.9756396732331</v>
      </c>
      <c r="F34" s="373">
        <v>328</v>
      </c>
      <c r="G34" s="388">
        <v>223.42258884113156</v>
      </c>
      <c r="H34" s="376">
        <v>49</v>
      </c>
      <c r="I34" s="387">
        <v>230.03614853762733</v>
      </c>
      <c r="J34" s="373">
        <v>54</v>
      </c>
      <c r="K34" s="387">
        <v>197.18824173817782</v>
      </c>
      <c r="L34" s="373">
        <v>103</v>
      </c>
      <c r="M34" s="388">
        <v>211.55979131577865</v>
      </c>
      <c r="N34" s="376">
        <v>11</v>
      </c>
      <c r="O34" s="387">
        <v>203.93029291805709</v>
      </c>
      <c r="P34" s="373">
        <v>12</v>
      </c>
      <c r="Q34" s="387">
        <v>183.45818682158691</v>
      </c>
      <c r="R34" s="373">
        <v>23</v>
      </c>
      <c r="S34" s="388">
        <v>47.241506798669022</v>
      </c>
      <c r="T34" s="376">
        <v>22</v>
      </c>
      <c r="U34" s="374">
        <v>286.83181225554108</v>
      </c>
      <c r="V34" s="373">
        <v>16</v>
      </c>
      <c r="W34" s="374">
        <v>177.896375361352</v>
      </c>
      <c r="X34" s="373">
        <v>38</v>
      </c>
      <c r="Y34" s="375">
        <v>228.03648583773406</v>
      </c>
      <c r="Z34" s="376">
        <v>24</v>
      </c>
      <c r="AA34" s="374">
        <v>326.93093583980385</v>
      </c>
      <c r="AB34" s="373">
        <v>20</v>
      </c>
      <c r="AC34" s="374">
        <v>226.91173133651009</v>
      </c>
      <c r="AD34" s="373">
        <v>44</v>
      </c>
      <c r="AE34" s="375">
        <v>272.36149798823891</v>
      </c>
      <c r="AF34" s="376">
        <v>11</v>
      </c>
      <c r="AG34" s="374">
        <v>232.01856148491879</v>
      </c>
      <c r="AH34" s="373">
        <v>11</v>
      </c>
      <c r="AI34" s="374">
        <v>170.56908047759342</v>
      </c>
      <c r="AJ34" s="373">
        <v>22</v>
      </c>
      <c r="AK34" s="375">
        <v>196.6041108132261</v>
      </c>
      <c r="AL34" s="376">
        <v>16</v>
      </c>
      <c r="AM34" s="374">
        <v>213.76085504342018</v>
      </c>
      <c r="AN34" s="373">
        <v>24</v>
      </c>
      <c r="AO34" s="374">
        <v>238.23704586063135</v>
      </c>
      <c r="AP34" s="373">
        <v>40</v>
      </c>
      <c r="AQ34" s="375">
        <v>534.40213760855045</v>
      </c>
      <c r="AR34" s="376">
        <v>3</v>
      </c>
      <c r="AS34" s="374">
        <v>127.6595744680851</v>
      </c>
      <c r="AT34" s="373">
        <v>9</v>
      </c>
      <c r="AU34" s="374">
        <v>325.73289902280129</v>
      </c>
      <c r="AV34" s="373">
        <v>12</v>
      </c>
      <c r="AW34" s="375">
        <v>234.69587326422842</v>
      </c>
      <c r="AX34" s="376">
        <v>5</v>
      </c>
      <c r="AY34" s="374">
        <v>250.62656641604008</v>
      </c>
      <c r="AZ34" s="373">
        <v>8</v>
      </c>
      <c r="BA34" s="374">
        <v>348.58387799564269</v>
      </c>
      <c r="BB34" s="373">
        <v>13</v>
      </c>
      <c r="BC34" s="375">
        <v>8125.4983215767534</v>
      </c>
      <c r="BD34" s="376">
        <v>2</v>
      </c>
      <c r="BE34" s="374">
        <v>103.09278350515464</v>
      </c>
      <c r="BF34" s="373">
        <v>4</v>
      </c>
      <c r="BG34" s="374">
        <v>187.26591760299627</v>
      </c>
      <c r="BH34" s="373">
        <v>6</v>
      </c>
      <c r="BI34" s="375">
        <v>147.20314033366046</v>
      </c>
      <c r="BJ34" s="376">
        <v>5</v>
      </c>
      <c r="BK34" s="374">
        <v>240.50024050024052</v>
      </c>
      <c r="BL34" s="373">
        <v>6</v>
      </c>
      <c r="BM34" s="374">
        <v>256.19128949615714</v>
      </c>
      <c r="BN34" s="373">
        <v>11</v>
      </c>
      <c r="BO34" s="375">
        <v>248.81248586292693</v>
      </c>
      <c r="BP34" s="377">
        <v>8</v>
      </c>
      <c r="BQ34" s="378">
        <v>268.00670016750422</v>
      </c>
      <c r="BR34" s="74">
        <v>8</v>
      </c>
      <c r="BS34" s="371">
        <v>214.30484864720066</v>
      </c>
      <c r="BT34" s="377">
        <v>16</v>
      </c>
      <c r="BU34" s="378">
        <v>238.16612086930635</v>
      </c>
    </row>
    <row r="35" spans="1:73" s="543" customFormat="1" ht="20.100000000000001" customHeight="1">
      <c r="A35" s="531" t="s">
        <v>437</v>
      </c>
      <c r="B35" s="380">
        <v>117</v>
      </c>
      <c r="C35" s="538">
        <v>179.22519569246793</v>
      </c>
      <c r="D35" s="380">
        <v>144</v>
      </c>
      <c r="E35" s="538">
        <v>176.63076809852072</v>
      </c>
      <c r="F35" s="380">
        <v>261</v>
      </c>
      <c r="G35" s="539">
        <v>177.7844380717541</v>
      </c>
      <c r="H35" s="540">
        <v>35</v>
      </c>
      <c r="I35" s="538">
        <v>164.31153466973382</v>
      </c>
      <c r="J35" s="380">
        <v>42</v>
      </c>
      <c r="K35" s="538">
        <v>153.36863246302721</v>
      </c>
      <c r="L35" s="380">
        <v>77</v>
      </c>
      <c r="M35" s="539">
        <v>158.15634884771805</v>
      </c>
      <c r="N35" s="540">
        <v>9</v>
      </c>
      <c r="O35" s="538">
        <v>166.85205784204672</v>
      </c>
      <c r="P35" s="380">
        <v>9</v>
      </c>
      <c r="Q35" s="538">
        <v>137.59364011619019</v>
      </c>
      <c r="R35" s="380">
        <v>18</v>
      </c>
      <c r="S35" s="539">
        <v>36.971614016349669</v>
      </c>
      <c r="T35" s="540">
        <v>19</v>
      </c>
      <c r="U35" s="541">
        <v>247.71838331160367</v>
      </c>
      <c r="V35" s="380">
        <v>16</v>
      </c>
      <c r="W35" s="541">
        <v>177.896375361352</v>
      </c>
      <c r="X35" s="380">
        <v>35</v>
      </c>
      <c r="Y35" s="542">
        <v>210.03360537686029</v>
      </c>
      <c r="Z35" s="540">
        <v>13</v>
      </c>
      <c r="AA35" s="541">
        <v>177.08759024656041</v>
      </c>
      <c r="AB35" s="380">
        <v>16</v>
      </c>
      <c r="AC35" s="541">
        <v>181.52938506920808</v>
      </c>
      <c r="AD35" s="380">
        <v>29</v>
      </c>
      <c r="AE35" s="542">
        <v>179.51098731043021</v>
      </c>
      <c r="AF35" s="540">
        <v>9</v>
      </c>
      <c r="AG35" s="541">
        <v>189.83336848766083</v>
      </c>
      <c r="AH35" s="380">
        <v>9</v>
      </c>
      <c r="AI35" s="541">
        <v>139.55652039075827</v>
      </c>
      <c r="AJ35" s="380">
        <v>18</v>
      </c>
      <c r="AK35" s="542">
        <v>160.85790884718497</v>
      </c>
      <c r="AL35" s="540">
        <v>14</v>
      </c>
      <c r="AM35" s="541">
        <v>187.04074816299266</v>
      </c>
      <c r="AN35" s="380">
        <v>21</v>
      </c>
      <c r="AO35" s="541">
        <v>208.45741512805242</v>
      </c>
      <c r="AP35" s="380">
        <v>35</v>
      </c>
      <c r="AQ35" s="542">
        <v>467.60187040748161</v>
      </c>
      <c r="AR35" s="540">
        <v>3</v>
      </c>
      <c r="AS35" s="541">
        <v>127.6595744680851</v>
      </c>
      <c r="AT35" s="380">
        <v>7</v>
      </c>
      <c r="AU35" s="541">
        <v>253.34781035106766</v>
      </c>
      <c r="AV35" s="380">
        <v>10</v>
      </c>
      <c r="AW35" s="542">
        <v>195.57989438685703</v>
      </c>
      <c r="AX35" s="540">
        <v>4</v>
      </c>
      <c r="AY35" s="541">
        <v>200.50125313283209</v>
      </c>
      <c r="AZ35" s="380">
        <v>7</v>
      </c>
      <c r="BA35" s="541">
        <v>305.01089324618732</v>
      </c>
      <c r="BB35" s="380">
        <v>11</v>
      </c>
      <c r="BC35" s="542">
        <v>7109.8110313796578</v>
      </c>
      <c r="BD35" s="540">
        <v>2</v>
      </c>
      <c r="BE35" s="541">
        <v>103.09278350515464</v>
      </c>
      <c r="BF35" s="380">
        <v>4</v>
      </c>
      <c r="BG35" s="541">
        <v>187.26591760299627</v>
      </c>
      <c r="BH35" s="380">
        <v>6</v>
      </c>
      <c r="BI35" s="542">
        <v>147.20314033366046</v>
      </c>
      <c r="BJ35" s="540">
        <v>3</v>
      </c>
      <c r="BK35" s="541">
        <v>144.3001443001443</v>
      </c>
      <c r="BL35" s="380">
        <v>6</v>
      </c>
      <c r="BM35" s="541">
        <v>256.19128949615714</v>
      </c>
      <c r="BN35" s="380">
        <v>9</v>
      </c>
      <c r="BO35" s="542">
        <v>203.57385206966751</v>
      </c>
      <c r="BP35" s="379">
        <v>6</v>
      </c>
      <c r="BQ35" s="545">
        <v>201.00502512562815</v>
      </c>
      <c r="BR35" s="543">
        <v>7</v>
      </c>
      <c r="BS35" s="544">
        <v>187.51674256630056</v>
      </c>
      <c r="BT35" s="379">
        <v>13</v>
      </c>
      <c r="BU35" s="545">
        <v>193.5099732063114</v>
      </c>
    </row>
    <row r="36" spans="1:73" s="543" customFormat="1" ht="20.100000000000001" customHeight="1">
      <c r="A36" s="550" t="s">
        <v>438</v>
      </c>
      <c r="B36" s="380">
        <v>2</v>
      </c>
      <c r="C36" s="538">
        <v>3.0636785588456057</v>
      </c>
      <c r="D36" s="380">
        <v>10</v>
      </c>
      <c r="E36" s="538">
        <v>12.266025562397273</v>
      </c>
      <c r="F36" s="380">
        <v>12</v>
      </c>
      <c r="G36" s="539">
        <v>8.1739971527243256</v>
      </c>
      <c r="H36" s="540">
        <v>1</v>
      </c>
      <c r="I36" s="538">
        <v>4.6946152762781095</v>
      </c>
      <c r="J36" s="380">
        <v>6</v>
      </c>
      <c r="K36" s="538">
        <v>21.909804637575316</v>
      </c>
      <c r="L36" s="380">
        <v>7</v>
      </c>
      <c r="M36" s="539">
        <v>14.377849895247092</v>
      </c>
      <c r="N36" s="540"/>
      <c r="O36" s="538">
        <v>0</v>
      </c>
      <c r="P36" s="380"/>
      <c r="Q36" s="538">
        <v>0</v>
      </c>
      <c r="R36" s="380"/>
      <c r="S36" s="539">
        <v>0</v>
      </c>
      <c r="T36" s="540"/>
      <c r="U36" s="541">
        <v>0</v>
      </c>
      <c r="V36" s="380"/>
      <c r="W36" s="541">
        <v>0</v>
      </c>
      <c r="X36" s="380"/>
      <c r="Y36" s="542">
        <v>0</v>
      </c>
      <c r="Z36" s="540"/>
      <c r="AA36" s="541">
        <v>0</v>
      </c>
      <c r="AB36" s="380">
        <v>1</v>
      </c>
      <c r="AC36" s="541">
        <v>11.345586566825505</v>
      </c>
      <c r="AD36" s="380">
        <v>1</v>
      </c>
      <c r="AE36" s="542">
        <v>6.1900340451872493</v>
      </c>
      <c r="AF36" s="540">
        <v>1</v>
      </c>
      <c r="AG36" s="541">
        <v>21.092596498628982</v>
      </c>
      <c r="AH36" s="380">
        <v>1</v>
      </c>
      <c r="AI36" s="541">
        <v>15.506280043417584</v>
      </c>
      <c r="AJ36" s="380">
        <v>2</v>
      </c>
      <c r="AK36" s="542">
        <v>17.873100983020553</v>
      </c>
      <c r="AL36" s="540"/>
      <c r="AM36" s="541">
        <v>0</v>
      </c>
      <c r="AN36" s="380">
        <v>1</v>
      </c>
      <c r="AO36" s="541">
        <v>9.9265435775263047</v>
      </c>
      <c r="AP36" s="380">
        <v>1</v>
      </c>
      <c r="AQ36" s="542">
        <v>13.360053440213761</v>
      </c>
      <c r="AR36" s="540"/>
      <c r="AS36" s="541">
        <v>0</v>
      </c>
      <c r="AT36" s="380"/>
      <c r="AU36" s="541">
        <v>0</v>
      </c>
      <c r="AV36" s="380"/>
      <c r="AW36" s="542">
        <v>0</v>
      </c>
      <c r="AX36" s="540"/>
      <c r="AY36" s="541">
        <v>0</v>
      </c>
      <c r="AZ36" s="380"/>
      <c r="BA36" s="541">
        <v>0</v>
      </c>
      <c r="BB36" s="380"/>
      <c r="BC36" s="542">
        <v>0</v>
      </c>
      <c r="BD36" s="540"/>
      <c r="BE36" s="541">
        <v>0</v>
      </c>
      <c r="BF36" s="380"/>
      <c r="BG36" s="541">
        <v>0</v>
      </c>
      <c r="BH36" s="380"/>
      <c r="BI36" s="542">
        <v>0</v>
      </c>
      <c r="BJ36" s="540"/>
      <c r="BK36" s="541">
        <v>0</v>
      </c>
      <c r="BL36" s="380"/>
      <c r="BM36" s="541">
        <v>0</v>
      </c>
      <c r="BN36" s="380"/>
      <c r="BO36" s="542">
        <v>0</v>
      </c>
      <c r="BP36" s="379"/>
      <c r="BQ36" s="545">
        <v>0</v>
      </c>
      <c r="BR36" s="543">
        <v>1</v>
      </c>
      <c r="BS36" s="544">
        <v>26.788106080900082</v>
      </c>
      <c r="BT36" s="379">
        <v>1</v>
      </c>
      <c r="BU36" s="545">
        <v>14.885382554331647</v>
      </c>
    </row>
    <row r="37" spans="1:73" s="543" customFormat="1" ht="20.100000000000001" customHeight="1">
      <c r="A37" s="531" t="s">
        <v>439</v>
      </c>
      <c r="B37" s="380">
        <v>24</v>
      </c>
      <c r="C37" s="538">
        <v>36.764142706147268</v>
      </c>
      <c r="D37" s="380">
        <v>8</v>
      </c>
      <c r="E37" s="538">
        <v>9.8128204499178171</v>
      </c>
      <c r="F37" s="380">
        <v>32</v>
      </c>
      <c r="G37" s="539">
        <v>21.7973257405982</v>
      </c>
      <c r="H37" s="540">
        <v>8</v>
      </c>
      <c r="I37" s="538">
        <v>37.556922210224876</v>
      </c>
      <c r="J37" s="380">
        <v>3</v>
      </c>
      <c r="K37" s="538">
        <v>10.954902318787658</v>
      </c>
      <c r="L37" s="380">
        <v>11</v>
      </c>
      <c r="M37" s="539">
        <v>22.593764121102577</v>
      </c>
      <c r="N37" s="540">
        <v>1</v>
      </c>
      <c r="O37" s="538">
        <v>18.53911753800519</v>
      </c>
      <c r="P37" s="380">
        <v>1</v>
      </c>
      <c r="Q37" s="538">
        <v>15.288182235132243</v>
      </c>
      <c r="R37" s="380">
        <v>2</v>
      </c>
      <c r="S37" s="539">
        <v>4.1079571129277408</v>
      </c>
      <c r="T37" s="540">
        <v>1</v>
      </c>
      <c r="U37" s="541">
        <v>13.03780964797914</v>
      </c>
      <c r="V37" s="380"/>
      <c r="W37" s="541">
        <v>0</v>
      </c>
      <c r="X37" s="380">
        <v>1</v>
      </c>
      <c r="Y37" s="542">
        <v>6.0009601536245798</v>
      </c>
      <c r="Z37" s="540">
        <v>7</v>
      </c>
      <c r="AA37" s="541">
        <v>95.354856286609461</v>
      </c>
      <c r="AB37" s="380">
        <v>2</v>
      </c>
      <c r="AC37" s="541">
        <v>22.691173133651009</v>
      </c>
      <c r="AD37" s="380">
        <v>9</v>
      </c>
      <c r="AE37" s="542">
        <v>55.710306406685241</v>
      </c>
      <c r="AF37" s="540">
        <v>1</v>
      </c>
      <c r="AG37" s="541">
        <v>21.092596498628982</v>
      </c>
      <c r="AH37" s="380">
        <v>1</v>
      </c>
      <c r="AI37" s="541">
        <v>15.506280043417584</v>
      </c>
      <c r="AJ37" s="380">
        <v>2</v>
      </c>
      <c r="AK37" s="542">
        <v>17.873100983020553</v>
      </c>
      <c r="AL37" s="540">
        <v>2</v>
      </c>
      <c r="AM37" s="541">
        <v>26.720106880427522</v>
      </c>
      <c r="AN37" s="380"/>
      <c r="AO37" s="541">
        <v>0</v>
      </c>
      <c r="AP37" s="380">
        <v>2</v>
      </c>
      <c r="AQ37" s="542">
        <v>26.720106880427522</v>
      </c>
      <c r="AR37" s="540"/>
      <c r="AS37" s="541">
        <v>0</v>
      </c>
      <c r="AT37" s="380">
        <v>1</v>
      </c>
      <c r="AU37" s="541">
        <v>36.192544335866813</v>
      </c>
      <c r="AV37" s="380">
        <v>1</v>
      </c>
      <c r="AW37" s="542">
        <v>19.557989438685702</v>
      </c>
      <c r="AX37" s="540"/>
      <c r="AY37" s="541">
        <v>0</v>
      </c>
      <c r="AZ37" s="380"/>
      <c r="BA37" s="541">
        <v>0</v>
      </c>
      <c r="BB37" s="380"/>
      <c r="BC37" s="542">
        <v>0</v>
      </c>
      <c r="BD37" s="540"/>
      <c r="BE37" s="541">
        <v>0</v>
      </c>
      <c r="BF37" s="380"/>
      <c r="BG37" s="541">
        <v>0</v>
      </c>
      <c r="BH37" s="380"/>
      <c r="BI37" s="542">
        <v>0</v>
      </c>
      <c r="BJ37" s="540">
        <v>2</v>
      </c>
      <c r="BK37" s="541">
        <v>96.200096200096198</v>
      </c>
      <c r="BL37" s="380"/>
      <c r="BM37" s="541">
        <v>0</v>
      </c>
      <c r="BN37" s="380">
        <v>2</v>
      </c>
      <c r="BO37" s="542">
        <v>45.238633793259446</v>
      </c>
      <c r="BP37" s="379">
        <v>2</v>
      </c>
      <c r="BQ37" s="545">
        <v>67.001675041876055</v>
      </c>
      <c r="BS37" s="544">
        <v>0</v>
      </c>
      <c r="BT37" s="379">
        <v>2</v>
      </c>
      <c r="BU37" s="545">
        <v>29.770765108663294</v>
      </c>
    </row>
    <row r="38" spans="1:73" s="543" customFormat="1" ht="20.100000000000001" customHeight="1">
      <c r="A38" s="531" t="s">
        <v>440</v>
      </c>
      <c r="B38" s="380">
        <v>3</v>
      </c>
      <c r="C38" s="538">
        <v>4.5955178382684085</v>
      </c>
      <c r="D38" s="380">
        <v>0</v>
      </c>
      <c r="E38" s="538">
        <v>0</v>
      </c>
      <c r="F38" s="380">
        <v>3</v>
      </c>
      <c r="G38" s="539">
        <v>2.0434992881810814</v>
      </c>
      <c r="H38" s="540">
        <v>1</v>
      </c>
      <c r="I38" s="538">
        <v>4.6946152762781095</v>
      </c>
      <c r="J38" s="380"/>
      <c r="K38" s="538">
        <v>0</v>
      </c>
      <c r="L38" s="380">
        <v>1</v>
      </c>
      <c r="M38" s="539">
        <v>2.0539785564638704</v>
      </c>
      <c r="N38" s="540"/>
      <c r="O38" s="538">
        <v>0</v>
      </c>
      <c r="P38" s="380"/>
      <c r="Q38" s="538">
        <v>0</v>
      </c>
      <c r="R38" s="380"/>
      <c r="S38" s="539">
        <v>0</v>
      </c>
      <c r="T38" s="540">
        <v>1</v>
      </c>
      <c r="U38" s="541">
        <v>13.03780964797914</v>
      </c>
      <c r="V38" s="380"/>
      <c r="W38" s="541">
        <v>0</v>
      </c>
      <c r="X38" s="380">
        <v>1</v>
      </c>
      <c r="Y38" s="542">
        <v>6.0009601536245798</v>
      </c>
      <c r="Z38" s="540">
        <v>1</v>
      </c>
      <c r="AA38" s="541">
        <v>13.622122326658495</v>
      </c>
      <c r="AB38" s="380"/>
      <c r="AC38" s="541">
        <v>0</v>
      </c>
      <c r="AD38" s="380">
        <v>1</v>
      </c>
      <c r="AE38" s="542">
        <v>6.1900340451872493</v>
      </c>
      <c r="AF38" s="540"/>
      <c r="AG38" s="541">
        <v>0</v>
      </c>
      <c r="AH38" s="380"/>
      <c r="AI38" s="541">
        <v>0</v>
      </c>
      <c r="AJ38" s="380"/>
      <c r="AK38" s="542">
        <v>0</v>
      </c>
      <c r="AL38" s="540"/>
      <c r="AM38" s="541">
        <v>0</v>
      </c>
      <c r="AN38" s="380"/>
      <c r="AO38" s="541">
        <v>0</v>
      </c>
      <c r="AP38" s="380"/>
      <c r="AQ38" s="542">
        <v>0</v>
      </c>
      <c r="AR38" s="540"/>
      <c r="AS38" s="541">
        <v>0</v>
      </c>
      <c r="AT38" s="380"/>
      <c r="AU38" s="541">
        <v>0</v>
      </c>
      <c r="AV38" s="380"/>
      <c r="AW38" s="542">
        <v>0</v>
      </c>
      <c r="AX38" s="540"/>
      <c r="AY38" s="541">
        <v>0</v>
      </c>
      <c r="AZ38" s="380"/>
      <c r="BA38" s="541">
        <v>0</v>
      </c>
      <c r="BB38" s="380"/>
      <c r="BC38" s="542">
        <v>0</v>
      </c>
      <c r="BD38" s="540"/>
      <c r="BE38" s="541">
        <v>0</v>
      </c>
      <c r="BF38" s="380"/>
      <c r="BG38" s="541">
        <v>0</v>
      </c>
      <c r="BH38" s="380"/>
      <c r="BI38" s="542">
        <v>0</v>
      </c>
      <c r="BJ38" s="540"/>
      <c r="BK38" s="541">
        <v>0</v>
      </c>
      <c r="BL38" s="380"/>
      <c r="BM38" s="541">
        <v>0</v>
      </c>
      <c r="BN38" s="380"/>
      <c r="BO38" s="542">
        <v>0</v>
      </c>
      <c r="BP38" s="379"/>
      <c r="BQ38" s="545">
        <v>0</v>
      </c>
      <c r="BS38" s="544">
        <v>0</v>
      </c>
      <c r="BT38" s="379"/>
      <c r="BU38" s="545">
        <v>0</v>
      </c>
    </row>
    <row r="39" spans="1:73" s="543" customFormat="1" ht="20.100000000000001" customHeight="1">
      <c r="A39" s="531" t="s">
        <v>441</v>
      </c>
      <c r="B39" s="380">
        <v>1</v>
      </c>
      <c r="C39" s="538">
        <v>1.5318392794228028</v>
      </c>
      <c r="D39" s="380">
        <v>2</v>
      </c>
      <c r="E39" s="538">
        <v>2.4532051124794543</v>
      </c>
      <c r="F39" s="380">
        <v>3</v>
      </c>
      <c r="G39" s="539">
        <v>2.0434992881810814</v>
      </c>
      <c r="H39" s="540">
        <v>1</v>
      </c>
      <c r="I39" s="538">
        <v>4.6946152762781095</v>
      </c>
      <c r="J39" s="380">
        <v>2</v>
      </c>
      <c r="K39" s="538">
        <v>7.3032682125251043</v>
      </c>
      <c r="L39" s="380">
        <v>3</v>
      </c>
      <c r="M39" s="539">
        <v>6.1619356693916112</v>
      </c>
      <c r="N39" s="540"/>
      <c r="O39" s="538">
        <v>0</v>
      </c>
      <c r="P39" s="380"/>
      <c r="Q39" s="538">
        <v>0</v>
      </c>
      <c r="R39" s="380"/>
      <c r="S39" s="539">
        <v>0</v>
      </c>
      <c r="T39" s="540"/>
      <c r="U39" s="541">
        <v>0</v>
      </c>
      <c r="V39" s="380"/>
      <c r="W39" s="541">
        <v>0</v>
      </c>
      <c r="X39" s="380"/>
      <c r="Y39" s="542">
        <v>0</v>
      </c>
      <c r="Z39" s="540"/>
      <c r="AA39" s="541">
        <v>0</v>
      </c>
      <c r="AB39" s="380"/>
      <c r="AC39" s="541">
        <v>0</v>
      </c>
      <c r="AD39" s="380"/>
      <c r="AE39" s="542">
        <v>0</v>
      </c>
      <c r="AF39" s="540"/>
      <c r="AG39" s="541">
        <v>0</v>
      </c>
      <c r="AH39" s="380"/>
      <c r="AI39" s="541">
        <v>0</v>
      </c>
      <c r="AJ39" s="380"/>
      <c r="AK39" s="542">
        <v>0</v>
      </c>
      <c r="AL39" s="540"/>
      <c r="AM39" s="541">
        <v>0</v>
      </c>
      <c r="AN39" s="380"/>
      <c r="AO39" s="541">
        <v>0</v>
      </c>
      <c r="AP39" s="380"/>
      <c r="AQ39" s="542">
        <v>0</v>
      </c>
      <c r="AR39" s="540"/>
      <c r="AS39" s="541">
        <v>0</v>
      </c>
      <c r="AT39" s="380"/>
      <c r="AU39" s="541">
        <v>0</v>
      </c>
      <c r="AV39" s="380"/>
      <c r="AW39" s="542">
        <v>0</v>
      </c>
      <c r="AX39" s="540"/>
      <c r="AY39" s="541">
        <v>0</v>
      </c>
      <c r="AZ39" s="380"/>
      <c r="BA39" s="541">
        <v>0</v>
      </c>
      <c r="BB39" s="380"/>
      <c r="BC39" s="542">
        <v>0</v>
      </c>
      <c r="BD39" s="540"/>
      <c r="BE39" s="541">
        <v>0</v>
      </c>
      <c r="BF39" s="380"/>
      <c r="BG39" s="541">
        <v>0</v>
      </c>
      <c r="BH39" s="380"/>
      <c r="BI39" s="542">
        <v>0</v>
      </c>
      <c r="BJ39" s="540"/>
      <c r="BK39" s="541">
        <v>0</v>
      </c>
      <c r="BL39" s="380"/>
      <c r="BM39" s="541">
        <v>0</v>
      </c>
      <c r="BN39" s="380"/>
      <c r="BO39" s="542">
        <v>0</v>
      </c>
      <c r="BP39" s="379"/>
      <c r="BQ39" s="545">
        <v>0</v>
      </c>
      <c r="BS39" s="544">
        <v>0</v>
      </c>
      <c r="BT39" s="379"/>
      <c r="BU39" s="545">
        <v>0</v>
      </c>
    </row>
    <row r="40" spans="1:73" s="543" customFormat="1" ht="20.100000000000001" customHeight="1">
      <c r="A40" s="531" t="s">
        <v>442</v>
      </c>
      <c r="B40" s="380">
        <v>9</v>
      </c>
      <c r="C40" s="538">
        <v>13.786553514805226</v>
      </c>
      <c r="D40" s="380">
        <v>8</v>
      </c>
      <c r="E40" s="538">
        <v>9.8128204499178171</v>
      </c>
      <c r="F40" s="380">
        <v>17</v>
      </c>
      <c r="G40" s="539">
        <v>11.579829299692793</v>
      </c>
      <c r="H40" s="540">
        <v>3</v>
      </c>
      <c r="I40" s="538">
        <v>14.083845828834326</v>
      </c>
      <c r="J40" s="380">
        <v>1</v>
      </c>
      <c r="K40" s="538">
        <v>3.6516341062625521</v>
      </c>
      <c r="L40" s="380">
        <v>4</v>
      </c>
      <c r="M40" s="539">
        <v>8.2159142258554816</v>
      </c>
      <c r="N40" s="540">
        <v>1</v>
      </c>
      <c r="O40" s="538">
        <v>18.53911753800519</v>
      </c>
      <c r="P40" s="380">
        <v>2</v>
      </c>
      <c r="Q40" s="538">
        <v>30.576364470264487</v>
      </c>
      <c r="R40" s="380">
        <v>3</v>
      </c>
      <c r="S40" s="539">
        <v>6.1619356693916112</v>
      </c>
      <c r="T40" s="540">
        <v>1</v>
      </c>
      <c r="U40" s="541">
        <v>13.03780964797914</v>
      </c>
      <c r="V40" s="380"/>
      <c r="W40" s="541">
        <v>0</v>
      </c>
      <c r="X40" s="380">
        <v>1</v>
      </c>
      <c r="Y40" s="542">
        <v>6.0009601536245798</v>
      </c>
      <c r="Z40" s="540">
        <v>3</v>
      </c>
      <c r="AA40" s="541">
        <v>40.866366979975481</v>
      </c>
      <c r="AB40" s="380">
        <v>1</v>
      </c>
      <c r="AC40" s="541">
        <v>11.345586566825505</v>
      </c>
      <c r="AD40" s="380">
        <v>4</v>
      </c>
      <c r="AE40" s="542">
        <v>24.760136180748997</v>
      </c>
      <c r="AF40" s="540"/>
      <c r="AG40" s="541">
        <v>0</v>
      </c>
      <c r="AH40" s="380"/>
      <c r="AI40" s="541">
        <v>0</v>
      </c>
      <c r="AJ40" s="380"/>
      <c r="AK40" s="542">
        <v>0</v>
      </c>
      <c r="AL40" s="540"/>
      <c r="AM40" s="541">
        <v>0</v>
      </c>
      <c r="AN40" s="380">
        <v>2</v>
      </c>
      <c r="AO40" s="541">
        <v>19.853087155052609</v>
      </c>
      <c r="AP40" s="380">
        <v>2</v>
      </c>
      <c r="AQ40" s="542">
        <v>26.720106880427522</v>
      </c>
      <c r="AR40" s="540"/>
      <c r="AS40" s="541">
        <v>0</v>
      </c>
      <c r="AT40" s="380">
        <v>1</v>
      </c>
      <c r="AU40" s="541">
        <v>36.192544335866813</v>
      </c>
      <c r="AV40" s="380">
        <v>1</v>
      </c>
      <c r="AW40" s="542">
        <v>19.557989438685702</v>
      </c>
      <c r="AX40" s="540">
        <v>1</v>
      </c>
      <c r="AY40" s="541">
        <v>50.125313283208023</v>
      </c>
      <c r="AZ40" s="380">
        <v>1</v>
      </c>
      <c r="BA40" s="541">
        <v>43.572984749455337</v>
      </c>
      <c r="BB40" s="380">
        <v>2</v>
      </c>
      <c r="BC40" s="542">
        <v>1015.6872901970942</v>
      </c>
      <c r="BD40" s="540"/>
      <c r="BE40" s="541">
        <v>0</v>
      </c>
      <c r="BF40" s="380"/>
      <c r="BG40" s="541">
        <v>0</v>
      </c>
      <c r="BH40" s="380"/>
      <c r="BI40" s="542">
        <v>0</v>
      </c>
      <c r="BJ40" s="540"/>
      <c r="BK40" s="541">
        <v>0</v>
      </c>
      <c r="BL40" s="380"/>
      <c r="BM40" s="541">
        <v>0</v>
      </c>
      <c r="BN40" s="380"/>
      <c r="BO40" s="542">
        <v>0</v>
      </c>
      <c r="BP40" s="379"/>
      <c r="BQ40" s="545">
        <v>0</v>
      </c>
      <c r="BS40" s="544">
        <v>0</v>
      </c>
      <c r="BT40" s="379"/>
      <c r="BU40" s="545">
        <v>0</v>
      </c>
    </row>
    <row r="41" spans="1:73" s="74" customFormat="1" ht="20.100000000000001" customHeight="1">
      <c r="A41" s="74" t="s">
        <v>451</v>
      </c>
      <c r="B41" s="373">
        <v>66</v>
      </c>
      <c r="C41" s="387">
        <v>101.10139244190501</v>
      </c>
      <c r="D41" s="373">
        <v>71</v>
      </c>
      <c r="E41" s="387">
        <v>87.088781493020633</v>
      </c>
      <c r="F41" s="373">
        <v>137</v>
      </c>
      <c r="G41" s="388">
        <v>93.319800826936046</v>
      </c>
      <c r="H41" s="376">
        <v>20</v>
      </c>
      <c r="I41" s="387">
        <v>93.892305525562179</v>
      </c>
      <c r="J41" s="373">
        <v>24</v>
      </c>
      <c r="K41" s="387">
        <v>87.639218550301266</v>
      </c>
      <c r="L41" s="373">
        <v>44</v>
      </c>
      <c r="M41" s="388">
        <v>90.375056484410308</v>
      </c>
      <c r="N41" s="376">
        <v>1</v>
      </c>
      <c r="O41" s="387">
        <v>18.53911753800519</v>
      </c>
      <c r="P41" s="373">
        <v>6</v>
      </c>
      <c r="Q41" s="387">
        <v>91.729093410793453</v>
      </c>
      <c r="R41" s="373">
        <v>7</v>
      </c>
      <c r="S41" s="388">
        <v>14.377849895247092</v>
      </c>
      <c r="T41" s="376">
        <v>5</v>
      </c>
      <c r="U41" s="374">
        <v>65.189048239895698</v>
      </c>
      <c r="V41" s="373">
        <v>7</v>
      </c>
      <c r="W41" s="374">
        <v>77.829664220591496</v>
      </c>
      <c r="X41" s="373">
        <v>12</v>
      </c>
      <c r="Y41" s="375">
        <v>72.011521843494961</v>
      </c>
      <c r="Z41" s="376">
        <v>11</v>
      </c>
      <c r="AA41" s="374">
        <v>149.84334559324344</v>
      </c>
      <c r="AB41" s="373">
        <v>6</v>
      </c>
      <c r="AC41" s="374">
        <v>68.073519400953032</v>
      </c>
      <c r="AD41" s="373">
        <v>17</v>
      </c>
      <c r="AE41" s="375">
        <v>105.23057876818322</v>
      </c>
      <c r="AF41" s="376">
        <v>11</v>
      </c>
      <c r="AG41" s="374">
        <v>232.01856148491879</v>
      </c>
      <c r="AH41" s="373">
        <v>12</v>
      </c>
      <c r="AI41" s="374">
        <v>186.07536052101099</v>
      </c>
      <c r="AJ41" s="373">
        <v>23</v>
      </c>
      <c r="AK41" s="375">
        <v>205.54066130473637</v>
      </c>
      <c r="AL41" s="376">
        <v>6</v>
      </c>
      <c r="AM41" s="374">
        <v>80.160320641282567</v>
      </c>
      <c r="AN41" s="373">
        <v>7</v>
      </c>
      <c r="AO41" s="374">
        <v>69.485805042684134</v>
      </c>
      <c r="AP41" s="373">
        <v>13</v>
      </c>
      <c r="AQ41" s="375">
        <v>173.6806947227789</v>
      </c>
      <c r="AR41" s="376">
        <v>1</v>
      </c>
      <c r="AS41" s="374">
        <v>42.553191489361701</v>
      </c>
      <c r="AT41" s="373">
        <v>3</v>
      </c>
      <c r="AU41" s="374">
        <v>108.57763300760044</v>
      </c>
      <c r="AV41" s="373">
        <v>4</v>
      </c>
      <c r="AW41" s="375">
        <v>78.231957754742808</v>
      </c>
      <c r="AX41" s="376">
        <v>3</v>
      </c>
      <c r="AY41" s="374">
        <v>150.37593984962407</v>
      </c>
      <c r="AZ41" s="373">
        <v>1</v>
      </c>
      <c r="BA41" s="374">
        <v>43.572984749455337</v>
      </c>
      <c r="BB41" s="373">
        <v>4</v>
      </c>
      <c r="BC41" s="375">
        <v>1015.6872901970942</v>
      </c>
      <c r="BD41" s="376">
        <v>1</v>
      </c>
      <c r="BE41" s="374">
        <v>51.546391752577321</v>
      </c>
      <c r="BF41" s="373">
        <v>1</v>
      </c>
      <c r="BG41" s="374">
        <v>46.816479400749067</v>
      </c>
      <c r="BH41" s="373">
        <v>2</v>
      </c>
      <c r="BI41" s="375">
        <v>49.067713444553483</v>
      </c>
      <c r="BJ41" s="376">
        <v>2</v>
      </c>
      <c r="BK41" s="374">
        <v>96.200096200096198</v>
      </c>
      <c r="BL41" s="373">
        <v>1</v>
      </c>
      <c r="BM41" s="374">
        <v>42.698548249359519</v>
      </c>
      <c r="BN41" s="373">
        <v>3</v>
      </c>
      <c r="BO41" s="375">
        <v>67.857950689889165</v>
      </c>
      <c r="BP41" s="377">
        <v>5</v>
      </c>
      <c r="BQ41" s="378">
        <v>167.50418760469012</v>
      </c>
      <c r="BR41" s="74">
        <v>3</v>
      </c>
      <c r="BS41" s="371">
        <v>80.364318242700236</v>
      </c>
      <c r="BT41" s="377">
        <v>8</v>
      </c>
      <c r="BU41" s="378">
        <v>119.08306043465318</v>
      </c>
    </row>
    <row r="42" spans="1:73" s="543" customFormat="1" ht="20.100000000000001" customHeight="1">
      <c r="A42" s="531" t="s">
        <v>452</v>
      </c>
      <c r="B42" s="380">
        <v>4</v>
      </c>
      <c r="C42" s="538">
        <v>6.1273571176912114</v>
      </c>
      <c r="D42" s="380">
        <v>0</v>
      </c>
      <c r="E42" s="538">
        <v>0</v>
      </c>
      <c r="F42" s="380">
        <v>4</v>
      </c>
      <c r="G42" s="539">
        <v>2.724665717574775</v>
      </c>
      <c r="H42" s="540">
        <v>1</v>
      </c>
      <c r="I42" s="538">
        <v>4.6946152762781095</v>
      </c>
      <c r="J42" s="380"/>
      <c r="K42" s="538">
        <v>0</v>
      </c>
      <c r="L42" s="380">
        <v>1</v>
      </c>
      <c r="M42" s="539">
        <v>2.0539785564638704</v>
      </c>
      <c r="N42" s="540"/>
      <c r="O42" s="538">
        <v>0</v>
      </c>
      <c r="P42" s="380"/>
      <c r="Q42" s="538">
        <v>0</v>
      </c>
      <c r="R42" s="380"/>
      <c r="S42" s="539">
        <v>0</v>
      </c>
      <c r="T42" s="540"/>
      <c r="U42" s="541">
        <v>0</v>
      </c>
      <c r="V42" s="380"/>
      <c r="W42" s="541">
        <v>0</v>
      </c>
      <c r="X42" s="380"/>
      <c r="Y42" s="542">
        <v>0</v>
      </c>
      <c r="Z42" s="540">
        <v>2</v>
      </c>
      <c r="AA42" s="541">
        <v>27.24424465331699</v>
      </c>
      <c r="AB42" s="380"/>
      <c r="AC42" s="541">
        <v>0</v>
      </c>
      <c r="AD42" s="380">
        <v>2</v>
      </c>
      <c r="AE42" s="542">
        <v>12.380068090374499</v>
      </c>
      <c r="AF42" s="540">
        <v>1</v>
      </c>
      <c r="AG42" s="541">
        <v>21.092596498628982</v>
      </c>
      <c r="AH42" s="380"/>
      <c r="AI42" s="541">
        <v>0</v>
      </c>
      <c r="AJ42" s="380">
        <v>1</v>
      </c>
      <c r="AK42" s="542">
        <v>8.9365504915102765</v>
      </c>
      <c r="AL42" s="540"/>
      <c r="AM42" s="541">
        <v>0</v>
      </c>
      <c r="AN42" s="380"/>
      <c r="AO42" s="541">
        <v>0</v>
      </c>
      <c r="AP42" s="380"/>
      <c r="AQ42" s="542">
        <v>0</v>
      </c>
      <c r="AR42" s="540"/>
      <c r="AS42" s="541">
        <v>0</v>
      </c>
      <c r="AT42" s="380"/>
      <c r="AU42" s="541">
        <v>0</v>
      </c>
      <c r="AV42" s="380"/>
      <c r="AW42" s="542">
        <v>0</v>
      </c>
      <c r="AX42" s="540"/>
      <c r="AY42" s="541">
        <v>0</v>
      </c>
      <c r="AZ42" s="380"/>
      <c r="BA42" s="541">
        <v>0</v>
      </c>
      <c r="BB42" s="380"/>
      <c r="BC42" s="542">
        <v>0</v>
      </c>
      <c r="BD42" s="540"/>
      <c r="BE42" s="541">
        <v>0</v>
      </c>
      <c r="BF42" s="380"/>
      <c r="BG42" s="541">
        <v>0</v>
      </c>
      <c r="BH42" s="380"/>
      <c r="BI42" s="542">
        <v>0</v>
      </c>
      <c r="BJ42" s="540"/>
      <c r="BK42" s="541">
        <v>0</v>
      </c>
      <c r="BL42" s="380"/>
      <c r="BM42" s="541">
        <v>0</v>
      </c>
      <c r="BN42" s="380"/>
      <c r="BO42" s="542">
        <v>0</v>
      </c>
      <c r="BP42" s="379"/>
      <c r="BQ42" s="545">
        <v>0</v>
      </c>
      <c r="BS42" s="544">
        <v>0</v>
      </c>
      <c r="BT42" s="379"/>
      <c r="BU42" s="545">
        <v>0</v>
      </c>
    </row>
    <row r="43" spans="1:73" s="543" customFormat="1" ht="20.100000000000001" customHeight="1">
      <c r="A43" s="531" t="s">
        <v>453</v>
      </c>
      <c r="B43" s="380">
        <v>9</v>
      </c>
      <c r="C43" s="538">
        <v>13.786553514805226</v>
      </c>
      <c r="D43" s="380">
        <v>18</v>
      </c>
      <c r="E43" s="538">
        <v>22.07884601231509</v>
      </c>
      <c r="F43" s="380">
        <v>27</v>
      </c>
      <c r="G43" s="539">
        <v>18.391493593629733</v>
      </c>
      <c r="H43" s="540">
        <v>2</v>
      </c>
      <c r="I43" s="538">
        <v>9.389230552556219</v>
      </c>
      <c r="J43" s="380">
        <v>4</v>
      </c>
      <c r="K43" s="538">
        <v>14.606536425050209</v>
      </c>
      <c r="L43" s="380">
        <v>6</v>
      </c>
      <c r="M43" s="539">
        <v>12.323871338783222</v>
      </c>
      <c r="N43" s="540"/>
      <c r="O43" s="538">
        <v>0</v>
      </c>
      <c r="P43" s="380">
        <v>1</v>
      </c>
      <c r="Q43" s="538">
        <v>15.288182235132243</v>
      </c>
      <c r="R43" s="380">
        <v>1</v>
      </c>
      <c r="S43" s="539">
        <v>2.0539785564638704</v>
      </c>
      <c r="T43" s="540">
        <v>1</v>
      </c>
      <c r="U43" s="541">
        <v>13.03780964797914</v>
      </c>
      <c r="V43" s="380">
        <v>1</v>
      </c>
      <c r="W43" s="541">
        <v>11.1185234600845</v>
      </c>
      <c r="X43" s="380">
        <v>2</v>
      </c>
      <c r="Y43" s="542">
        <v>12.00192030724916</v>
      </c>
      <c r="Z43" s="540">
        <v>2</v>
      </c>
      <c r="AA43" s="541">
        <v>27.24424465331699</v>
      </c>
      <c r="AB43" s="380">
        <v>2</v>
      </c>
      <c r="AC43" s="541">
        <v>22.691173133651009</v>
      </c>
      <c r="AD43" s="380">
        <v>4</v>
      </c>
      <c r="AE43" s="542">
        <v>24.760136180748997</v>
      </c>
      <c r="AF43" s="540">
        <v>2</v>
      </c>
      <c r="AG43" s="541">
        <v>42.185192997257964</v>
      </c>
      <c r="AH43" s="380">
        <v>4</v>
      </c>
      <c r="AI43" s="541">
        <v>62.025120173670338</v>
      </c>
      <c r="AJ43" s="380">
        <v>6</v>
      </c>
      <c r="AK43" s="542">
        <v>53.619302949061669</v>
      </c>
      <c r="AL43" s="540">
        <v>1</v>
      </c>
      <c r="AM43" s="541">
        <v>13.360053440213761</v>
      </c>
      <c r="AN43" s="380">
        <v>5</v>
      </c>
      <c r="AO43" s="541">
        <v>49.632717887631529</v>
      </c>
      <c r="AP43" s="380">
        <v>6</v>
      </c>
      <c r="AQ43" s="542">
        <v>80.160320641282567</v>
      </c>
      <c r="AR43" s="540"/>
      <c r="AS43" s="541">
        <v>0</v>
      </c>
      <c r="AT43" s="380">
        <v>1</v>
      </c>
      <c r="AU43" s="541">
        <v>36.192544335866813</v>
      </c>
      <c r="AV43" s="380">
        <v>1</v>
      </c>
      <c r="AW43" s="542">
        <v>19.557989438685702</v>
      </c>
      <c r="AX43" s="540">
        <v>1</v>
      </c>
      <c r="AY43" s="541">
        <v>50.125313283208023</v>
      </c>
      <c r="AZ43" s="380"/>
      <c r="BA43" s="541">
        <v>0</v>
      </c>
      <c r="BB43" s="380">
        <v>1</v>
      </c>
      <c r="BC43" s="542">
        <v>0</v>
      </c>
      <c r="BD43" s="540"/>
      <c r="BE43" s="541">
        <v>0</v>
      </c>
      <c r="BF43" s="380"/>
      <c r="BG43" s="541">
        <v>0</v>
      </c>
      <c r="BH43" s="380"/>
      <c r="BI43" s="542">
        <v>0</v>
      </c>
      <c r="BJ43" s="540"/>
      <c r="BK43" s="541">
        <v>0</v>
      </c>
      <c r="BL43" s="380"/>
      <c r="BM43" s="541">
        <v>0</v>
      </c>
      <c r="BN43" s="380"/>
      <c r="BO43" s="542">
        <v>0</v>
      </c>
      <c r="BP43" s="379"/>
      <c r="BQ43" s="545">
        <v>0</v>
      </c>
      <c r="BS43" s="544">
        <v>0</v>
      </c>
      <c r="BT43" s="379"/>
      <c r="BU43" s="545">
        <v>0</v>
      </c>
    </row>
    <row r="44" spans="1:73" s="543" customFormat="1" ht="20.100000000000001" customHeight="1">
      <c r="A44" s="531" t="s">
        <v>454</v>
      </c>
      <c r="B44" s="380">
        <v>53</v>
      </c>
      <c r="C44" s="538">
        <v>81.187481809408567</v>
      </c>
      <c r="D44" s="380">
        <v>53</v>
      </c>
      <c r="E44" s="538">
        <v>65.009935480705536</v>
      </c>
      <c r="F44" s="380">
        <v>106</v>
      </c>
      <c r="G44" s="539">
        <v>72.203641515731547</v>
      </c>
      <c r="H44" s="540">
        <v>17</v>
      </c>
      <c r="I44" s="538">
        <v>79.808459696727851</v>
      </c>
      <c r="J44" s="380">
        <v>20</v>
      </c>
      <c r="K44" s="538">
        <v>73.032682125251057</v>
      </c>
      <c r="L44" s="380">
        <v>37</v>
      </c>
      <c r="M44" s="539">
        <v>75.997206589163213</v>
      </c>
      <c r="N44" s="540">
        <v>1</v>
      </c>
      <c r="O44" s="538">
        <v>18.53911753800519</v>
      </c>
      <c r="P44" s="380">
        <v>5</v>
      </c>
      <c r="Q44" s="538">
        <v>76.440911175661213</v>
      </c>
      <c r="R44" s="380">
        <v>6</v>
      </c>
      <c r="S44" s="539">
        <v>12.323871338783222</v>
      </c>
      <c r="T44" s="540">
        <v>4</v>
      </c>
      <c r="U44" s="541">
        <v>52.15123859191656</v>
      </c>
      <c r="V44" s="380">
        <v>6</v>
      </c>
      <c r="W44" s="541">
        <v>66.711140760506993</v>
      </c>
      <c r="X44" s="380">
        <v>10</v>
      </c>
      <c r="Y44" s="542">
        <v>60.009601536245796</v>
      </c>
      <c r="Z44" s="540">
        <v>7</v>
      </c>
      <c r="AA44" s="541">
        <v>95.354856286609461</v>
      </c>
      <c r="AB44" s="380">
        <v>4</v>
      </c>
      <c r="AC44" s="541">
        <v>45.382346267302019</v>
      </c>
      <c r="AD44" s="380">
        <v>11</v>
      </c>
      <c r="AE44" s="542">
        <v>68.090374497059727</v>
      </c>
      <c r="AF44" s="540">
        <v>8</v>
      </c>
      <c r="AG44" s="541">
        <v>168.74077198903186</v>
      </c>
      <c r="AH44" s="380">
        <v>8</v>
      </c>
      <c r="AI44" s="541">
        <v>124.05024034734068</v>
      </c>
      <c r="AJ44" s="380">
        <v>16</v>
      </c>
      <c r="AK44" s="542">
        <v>142.98480786416442</v>
      </c>
      <c r="AL44" s="540">
        <v>5</v>
      </c>
      <c r="AM44" s="541">
        <v>66.800267201068806</v>
      </c>
      <c r="AN44" s="380">
        <v>2</v>
      </c>
      <c r="AO44" s="541">
        <v>19.853087155052609</v>
      </c>
      <c r="AP44" s="380">
        <v>7</v>
      </c>
      <c r="AQ44" s="542">
        <v>93.520374081496328</v>
      </c>
      <c r="AR44" s="540">
        <v>1</v>
      </c>
      <c r="AS44" s="541">
        <v>42.553191489361701</v>
      </c>
      <c r="AT44" s="380">
        <v>2</v>
      </c>
      <c r="AU44" s="541">
        <v>72.385088671733627</v>
      </c>
      <c r="AV44" s="380">
        <v>3</v>
      </c>
      <c r="AW44" s="542">
        <v>58.673968316057106</v>
      </c>
      <c r="AX44" s="540">
        <v>2</v>
      </c>
      <c r="AY44" s="541">
        <v>100.25062656641605</v>
      </c>
      <c r="AZ44" s="380">
        <v>1</v>
      </c>
      <c r="BA44" s="541">
        <v>43.572984749455337</v>
      </c>
      <c r="BB44" s="380">
        <v>3</v>
      </c>
      <c r="BC44" s="542">
        <v>1015.6872901970942</v>
      </c>
      <c r="BD44" s="540">
        <v>1</v>
      </c>
      <c r="BE44" s="541">
        <v>51.546391752577321</v>
      </c>
      <c r="BF44" s="380">
        <v>1</v>
      </c>
      <c r="BG44" s="541">
        <v>46.816479400749067</v>
      </c>
      <c r="BH44" s="380">
        <v>2</v>
      </c>
      <c r="BI44" s="542">
        <v>49.067713444553483</v>
      </c>
      <c r="BJ44" s="540">
        <v>2</v>
      </c>
      <c r="BK44" s="541">
        <v>96.200096200096198</v>
      </c>
      <c r="BL44" s="380">
        <v>1</v>
      </c>
      <c r="BM44" s="541">
        <v>42.698548249359519</v>
      </c>
      <c r="BN44" s="380">
        <v>3</v>
      </c>
      <c r="BO44" s="542">
        <v>67.857950689889165</v>
      </c>
      <c r="BP44" s="379">
        <v>5</v>
      </c>
      <c r="BQ44" s="545">
        <v>167.50418760469012</v>
      </c>
      <c r="BR44" s="543">
        <v>3</v>
      </c>
      <c r="BS44" s="544">
        <v>80.364318242700236</v>
      </c>
      <c r="BT44" s="379">
        <v>8</v>
      </c>
      <c r="BU44" s="545">
        <v>119.08306043465318</v>
      </c>
    </row>
    <row r="45" spans="1:73" s="74" customFormat="1" ht="20.100000000000001" customHeight="1">
      <c r="A45" s="367" t="s">
        <v>551</v>
      </c>
      <c r="B45" s="373">
        <v>299</v>
      </c>
      <c r="C45" s="387">
        <v>458.01994454741811</v>
      </c>
      <c r="D45" s="373">
        <v>275</v>
      </c>
      <c r="E45" s="387">
        <v>337.31570296592497</v>
      </c>
      <c r="F45" s="373">
        <v>574</v>
      </c>
      <c r="G45" s="388">
        <v>390.98953047198023</v>
      </c>
      <c r="H45" s="376">
        <v>89</v>
      </c>
      <c r="I45" s="387">
        <v>417.82075958875168</v>
      </c>
      <c r="J45" s="373">
        <v>101</v>
      </c>
      <c r="K45" s="387">
        <v>368.81504473251778</v>
      </c>
      <c r="L45" s="373">
        <v>190</v>
      </c>
      <c r="M45" s="388">
        <v>390.25592572813542</v>
      </c>
      <c r="N45" s="376">
        <v>27</v>
      </c>
      <c r="O45" s="387">
        <v>500.55617352614019</v>
      </c>
      <c r="P45" s="373">
        <v>20</v>
      </c>
      <c r="Q45" s="387">
        <v>305.76364470264485</v>
      </c>
      <c r="R45" s="373">
        <v>47</v>
      </c>
      <c r="S45" s="388">
        <v>96.536992153801918</v>
      </c>
      <c r="T45" s="376">
        <v>34</v>
      </c>
      <c r="U45" s="374">
        <v>443.28552803129077</v>
      </c>
      <c r="V45" s="373">
        <v>37</v>
      </c>
      <c r="W45" s="374">
        <v>411.38536802312655</v>
      </c>
      <c r="X45" s="373">
        <v>71</v>
      </c>
      <c r="Y45" s="375">
        <v>426.06817090734518</v>
      </c>
      <c r="Z45" s="376">
        <v>42</v>
      </c>
      <c r="AA45" s="374">
        <v>572.12913771965668</v>
      </c>
      <c r="AB45" s="373">
        <v>33</v>
      </c>
      <c r="AC45" s="374">
        <v>374.40435670524164</v>
      </c>
      <c r="AD45" s="373">
        <v>75</v>
      </c>
      <c r="AE45" s="375">
        <v>464.25255338904361</v>
      </c>
      <c r="AF45" s="376">
        <v>23</v>
      </c>
      <c r="AG45" s="374">
        <v>485.12971946846659</v>
      </c>
      <c r="AH45" s="373">
        <v>23</v>
      </c>
      <c r="AI45" s="374">
        <v>356.64444099860447</v>
      </c>
      <c r="AJ45" s="373">
        <v>46</v>
      </c>
      <c r="AK45" s="375">
        <v>411.08132260947275</v>
      </c>
      <c r="AL45" s="376">
        <v>29</v>
      </c>
      <c r="AM45" s="374">
        <v>387.44154976619905</v>
      </c>
      <c r="AN45" s="373">
        <v>25</v>
      </c>
      <c r="AO45" s="374">
        <v>248.16358943815766</v>
      </c>
      <c r="AP45" s="373">
        <v>54</v>
      </c>
      <c r="AQ45" s="375">
        <v>721.44288577154305</v>
      </c>
      <c r="AR45" s="376">
        <v>4</v>
      </c>
      <c r="AS45" s="374">
        <v>170.21276595744681</v>
      </c>
      <c r="AT45" s="373">
        <v>7</v>
      </c>
      <c r="AU45" s="374">
        <v>253.34781035106766</v>
      </c>
      <c r="AV45" s="373">
        <v>11</v>
      </c>
      <c r="AW45" s="375">
        <v>215.13788382554276</v>
      </c>
      <c r="AX45" s="376">
        <v>17</v>
      </c>
      <c r="AY45" s="374">
        <v>852.13032581453638</v>
      </c>
      <c r="AZ45" s="373">
        <v>6</v>
      </c>
      <c r="BA45" s="374">
        <v>261.43790849673201</v>
      </c>
      <c r="BB45" s="373">
        <v>23</v>
      </c>
      <c r="BC45" s="375">
        <v>6094.1237411825641</v>
      </c>
      <c r="BD45" s="376">
        <v>9</v>
      </c>
      <c r="BE45" s="374">
        <v>463.91752577319585</v>
      </c>
      <c r="BF45" s="373">
        <v>11</v>
      </c>
      <c r="BG45" s="374">
        <v>514.98127340823964</v>
      </c>
      <c r="BH45" s="373">
        <v>20</v>
      </c>
      <c r="BI45" s="375">
        <v>490.67713444553488</v>
      </c>
      <c r="BJ45" s="376">
        <v>10</v>
      </c>
      <c r="BK45" s="374">
        <v>481.00048100048105</v>
      </c>
      <c r="BL45" s="373">
        <v>6</v>
      </c>
      <c r="BM45" s="374">
        <v>256.19128949615714</v>
      </c>
      <c r="BN45" s="373">
        <v>16</v>
      </c>
      <c r="BO45" s="375">
        <v>361.90907034607557</v>
      </c>
      <c r="BP45" s="377">
        <v>15</v>
      </c>
      <c r="BQ45" s="378">
        <v>502.51256281407035</v>
      </c>
      <c r="BR45" s="74">
        <v>6</v>
      </c>
      <c r="BS45" s="371">
        <v>160.72863648540047</v>
      </c>
      <c r="BT45" s="377">
        <v>21</v>
      </c>
      <c r="BU45" s="378">
        <v>312.59303364096456</v>
      </c>
    </row>
    <row r="46" spans="1:73" s="543" customFormat="1" ht="20.100000000000001" customHeight="1">
      <c r="A46" s="531" t="s">
        <v>434</v>
      </c>
      <c r="B46" s="380">
        <v>253</v>
      </c>
      <c r="C46" s="538">
        <v>387.55533769396914</v>
      </c>
      <c r="D46" s="380">
        <v>236</v>
      </c>
      <c r="E46" s="538">
        <v>289.47820327257563</v>
      </c>
      <c r="F46" s="380">
        <v>489</v>
      </c>
      <c r="G46" s="539">
        <v>333.09038397351628</v>
      </c>
      <c r="H46" s="540">
        <v>77</v>
      </c>
      <c r="I46" s="538">
        <v>361.48537627341437</v>
      </c>
      <c r="J46" s="380">
        <v>87</v>
      </c>
      <c r="K46" s="538">
        <v>317.6921672448421</v>
      </c>
      <c r="L46" s="380">
        <v>164</v>
      </c>
      <c r="M46" s="539">
        <v>336.85248326007479</v>
      </c>
      <c r="N46" s="540">
        <v>24</v>
      </c>
      <c r="O46" s="538">
        <v>444.93882091212458</v>
      </c>
      <c r="P46" s="380">
        <v>17</v>
      </c>
      <c r="Q46" s="538">
        <v>259.89909799724813</v>
      </c>
      <c r="R46" s="380">
        <v>41</v>
      </c>
      <c r="S46" s="539">
        <v>84.213120815018698</v>
      </c>
      <c r="T46" s="540">
        <v>27</v>
      </c>
      <c r="U46" s="541">
        <v>352.02086049543675</v>
      </c>
      <c r="V46" s="380">
        <v>34</v>
      </c>
      <c r="W46" s="541">
        <v>378.02979764287301</v>
      </c>
      <c r="X46" s="380">
        <v>61</v>
      </c>
      <c r="Y46" s="542">
        <v>366.05856937109934</v>
      </c>
      <c r="Z46" s="540">
        <v>32</v>
      </c>
      <c r="AA46" s="541">
        <v>435.90791445307184</v>
      </c>
      <c r="AB46" s="380">
        <v>26</v>
      </c>
      <c r="AC46" s="541">
        <v>294.9852507374631</v>
      </c>
      <c r="AD46" s="380">
        <v>58</v>
      </c>
      <c r="AE46" s="542">
        <v>359.02197462086042</v>
      </c>
      <c r="AF46" s="540">
        <v>19</v>
      </c>
      <c r="AG46" s="541">
        <v>400.75933347395062</v>
      </c>
      <c r="AH46" s="380">
        <v>21</v>
      </c>
      <c r="AI46" s="541">
        <v>325.63188091176926</v>
      </c>
      <c r="AJ46" s="380">
        <v>40</v>
      </c>
      <c r="AK46" s="542">
        <v>357.4620196604111</v>
      </c>
      <c r="AL46" s="540">
        <v>27</v>
      </c>
      <c r="AM46" s="541">
        <v>360.72144288577152</v>
      </c>
      <c r="AN46" s="380">
        <v>22</v>
      </c>
      <c r="AO46" s="541">
        <v>218.38395870557872</v>
      </c>
      <c r="AP46" s="380">
        <v>49</v>
      </c>
      <c r="AQ46" s="542">
        <v>654.64261857047427</v>
      </c>
      <c r="AR46" s="540">
        <v>4</v>
      </c>
      <c r="AS46" s="541">
        <v>170.21276595744681</v>
      </c>
      <c r="AT46" s="380">
        <v>5</v>
      </c>
      <c r="AU46" s="541">
        <v>180.96272167933404</v>
      </c>
      <c r="AV46" s="380">
        <v>9</v>
      </c>
      <c r="AW46" s="542">
        <v>176.02190494817134</v>
      </c>
      <c r="AX46" s="540">
        <v>15</v>
      </c>
      <c r="AY46" s="541">
        <v>751.87969924812023</v>
      </c>
      <c r="AZ46" s="380">
        <v>5</v>
      </c>
      <c r="BA46" s="541">
        <v>217.86492374727672</v>
      </c>
      <c r="BB46" s="380">
        <v>20</v>
      </c>
      <c r="BC46" s="542">
        <v>5078.4364509854713</v>
      </c>
      <c r="BD46" s="540">
        <v>9</v>
      </c>
      <c r="BE46" s="541">
        <v>463.91752577319585</v>
      </c>
      <c r="BF46" s="380">
        <v>8</v>
      </c>
      <c r="BG46" s="541">
        <v>374.53183520599254</v>
      </c>
      <c r="BH46" s="380">
        <v>17</v>
      </c>
      <c r="BI46" s="542">
        <v>417.07556427870458</v>
      </c>
      <c r="BJ46" s="540">
        <v>8</v>
      </c>
      <c r="BK46" s="541">
        <v>384.80038480038479</v>
      </c>
      <c r="BL46" s="380">
        <v>5</v>
      </c>
      <c r="BM46" s="541">
        <v>213.49274124679761</v>
      </c>
      <c r="BN46" s="380">
        <v>13</v>
      </c>
      <c r="BO46" s="542">
        <v>294.05111965618636</v>
      </c>
      <c r="BP46" s="379">
        <v>11</v>
      </c>
      <c r="BQ46" s="545">
        <v>368.50921273031821</v>
      </c>
      <c r="BR46" s="543">
        <v>6</v>
      </c>
      <c r="BS46" s="544">
        <v>160.72863648540047</v>
      </c>
      <c r="BT46" s="379">
        <v>17</v>
      </c>
      <c r="BU46" s="545">
        <v>253.051503423638</v>
      </c>
    </row>
    <row r="47" spans="1:73" s="543" customFormat="1" ht="20.100000000000001" customHeight="1">
      <c r="A47" s="531" t="s">
        <v>435</v>
      </c>
      <c r="B47" s="380">
        <v>18</v>
      </c>
      <c r="C47" s="538">
        <v>27.573107029610451</v>
      </c>
      <c r="D47" s="380">
        <v>5</v>
      </c>
      <c r="E47" s="538">
        <v>6.1330127811986364</v>
      </c>
      <c r="F47" s="380">
        <v>23</v>
      </c>
      <c r="G47" s="539">
        <v>15.666827876054956</v>
      </c>
      <c r="H47" s="540">
        <v>3</v>
      </c>
      <c r="I47" s="538">
        <v>14.083845828834326</v>
      </c>
      <c r="J47" s="380">
        <v>2</v>
      </c>
      <c r="K47" s="538">
        <v>7.3032682125251043</v>
      </c>
      <c r="L47" s="380">
        <v>5</v>
      </c>
      <c r="M47" s="539">
        <v>10.269892782319353</v>
      </c>
      <c r="N47" s="540">
        <v>1</v>
      </c>
      <c r="O47" s="538">
        <v>18.53911753800519</v>
      </c>
      <c r="P47" s="380"/>
      <c r="Q47" s="538">
        <v>0</v>
      </c>
      <c r="R47" s="380">
        <v>1</v>
      </c>
      <c r="S47" s="539">
        <v>2.0539785564638704</v>
      </c>
      <c r="T47" s="540">
        <v>3</v>
      </c>
      <c r="U47" s="541">
        <v>39.113428943937414</v>
      </c>
      <c r="V47" s="380"/>
      <c r="W47" s="541">
        <v>0</v>
      </c>
      <c r="X47" s="380">
        <v>3</v>
      </c>
      <c r="Y47" s="542">
        <v>18.00288046087374</v>
      </c>
      <c r="Z47" s="540">
        <v>5</v>
      </c>
      <c r="AA47" s="541">
        <v>68.110611633292464</v>
      </c>
      <c r="AB47" s="380">
        <v>2</v>
      </c>
      <c r="AC47" s="541">
        <v>22.691173133651009</v>
      </c>
      <c r="AD47" s="380">
        <v>7</v>
      </c>
      <c r="AE47" s="542">
        <v>43.330238316310741</v>
      </c>
      <c r="AF47" s="540">
        <v>2</v>
      </c>
      <c r="AG47" s="541">
        <v>42.185192997257964</v>
      </c>
      <c r="AH47" s="380"/>
      <c r="AI47" s="541">
        <v>0</v>
      </c>
      <c r="AJ47" s="380">
        <v>2</v>
      </c>
      <c r="AK47" s="542">
        <v>17.873100983020553</v>
      </c>
      <c r="AL47" s="540">
        <v>1</v>
      </c>
      <c r="AM47" s="541">
        <v>13.360053440213761</v>
      </c>
      <c r="AN47" s="380"/>
      <c r="AO47" s="541">
        <v>0</v>
      </c>
      <c r="AP47" s="380">
        <v>1</v>
      </c>
      <c r="AQ47" s="542">
        <v>13.360053440213761</v>
      </c>
      <c r="AR47" s="540"/>
      <c r="AS47" s="541">
        <v>0</v>
      </c>
      <c r="AT47" s="380">
        <v>1</v>
      </c>
      <c r="AU47" s="541">
        <v>36.192544335866813</v>
      </c>
      <c r="AV47" s="380">
        <v>1</v>
      </c>
      <c r="AW47" s="542">
        <v>19.557989438685702</v>
      </c>
      <c r="AX47" s="540">
        <v>2</v>
      </c>
      <c r="AY47" s="541">
        <v>100.25062656641605</v>
      </c>
      <c r="AZ47" s="380"/>
      <c r="BA47" s="541">
        <v>0</v>
      </c>
      <c r="BB47" s="380">
        <v>2</v>
      </c>
      <c r="BC47" s="542">
        <v>0</v>
      </c>
      <c r="BD47" s="540"/>
      <c r="BE47" s="541">
        <v>0</v>
      </c>
      <c r="BF47" s="380"/>
      <c r="BG47" s="541">
        <v>0</v>
      </c>
      <c r="BH47" s="380"/>
      <c r="BI47" s="542">
        <v>0</v>
      </c>
      <c r="BJ47" s="540"/>
      <c r="BK47" s="541">
        <v>0</v>
      </c>
      <c r="BL47" s="380"/>
      <c r="BM47" s="541">
        <v>0</v>
      </c>
      <c r="BN47" s="380"/>
      <c r="BO47" s="542">
        <v>0</v>
      </c>
      <c r="BP47" s="379">
        <v>1</v>
      </c>
      <c r="BQ47" s="545">
        <v>33.500837520938028</v>
      </c>
      <c r="BS47" s="544">
        <v>0</v>
      </c>
      <c r="BT47" s="379">
        <v>1</v>
      </c>
      <c r="BU47" s="545">
        <v>14.885382554331647</v>
      </c>
    </row>
    <row r="48" spans="1:73" s="543" customFormat="1" ht="20.100000000000001" customHeight="1">
      <c r="A48" s="531" t="s">
        <v>436</v>
      </c>
      <c r="B48" s="380">
        <v>10</v>
      </c>
      <c r="C48" s="538">
        <v>15.31839279422803</v>
      </c>
      <c r="D48" s="380">
        <v>5</v>
      </c>
      <c r="E48" s="538">
        <v>6.1330127811986364</v>
      </c>
      <c r="F48" s="380">
        <v>15</v>
      </c>
      <c r="G48" s="539">
        <v>10.217496440905407</v>
      </c>
      <c r="H48" s="540">
        <v>4</v>
      </c>
      <c r="I48" s="538">
        <v>18.778461105112438</v>
      </c>
      <c r="J48" s="380">
        <v>2</v>
      </c>
      <c r="K48" s="538">
        <v>7.3032682125251043</v>
      </c>
      <c r="L48" s="380">
        <v>6</v>
      </c>
      <c r="M48" s="539">
        <v>12.323871338783222</v>
      </c>
      <c r="N48" s="540"/>
      <c r="O48" s="538">
        <v>0</v>
      </c>
      <c r="P48" s="380"/>
      <c r="Q48" s="538">
        <v>0</v>
      </c>
      <c r="R48" s="380"/>
      <c r="S48" s="539">
        <v>0</v>
      </c>
      <c r="T48" s="540"/>
      <c r="U48" s="541">
        <v>0</v>
      </c>
      <c r="V48" s="380">
        <v>1</v>
      </c>
      <c r="W48" s="541">
        <v>11.1185234600845</v>
      </c>
      <c r="X48" s="380">
        <v>1</v>
      </c>
      <c r="Y48" s="542">
        <v>6.0009601536245798</v>
      </c>
      <c r="Z48" s="540">
        <v>3</v>
      </c>
      <c r="AA48" s="541">
        <v>40.866366979975481</v>
      </c>
      <c r="AB48" s="380">
        <v>1</v>
      </c>
      <c r="AC48" s="541">
        <v>11.345586566825505</v>
      </c>
      <c r="AD48" s="380">
        <v>4</v>
      </c>
      <c r="AE48" s="542">
        <v>24.760136180748997</v>
      </c>
      <c r="AF48" s="540">
        <v>1</v>
      </c>
      <c r="AG48" s="541">
        <v>21.092596498628982</v>
      </c>
      <c r="AH48" s="380"/>
      <c r="AI48" s="541">
        <v>0</v>
      </c>
      <c r="AJ48" s="380">
        <v>1</v>
      </c>
      <c r="AK48" s="542">
        <v>8.9365504915102765</v>
      </c>
      <c r="AL48" s="540"/>
      <c r="AM48" s="541">
        <v>0</v>
      </c>
      <c r="AN48" s="380">
        <v>1</v>
      </c>
      <c r="AO48" s="541">
        <v>9.9265435775263047</v>
      </c>
      <c r="AP48" s="380">
        <v>1</v>
      </c>
      <c r="AQ48" s="542">
        <v>13.360053440213761</v>
      </c>
      <c r="AR48" s="540"/>
      <c r="AS48" s="541">
        <v>0</v>
      </c>
      <c r="AT48" s="380"/>
      <c r="AU48" s="541">
        <v>0</v>
      </c>
      <c r="AV48" s="380"/>
      <c r="AW48" s="542">
        <v>0</v>
      </c>
      <c r="AX48" s="540"/>
      <c r="AY48" s="541">
        <v>0</v>
      </c>
      <c r="AZ48" s="380"/>
      <c r="BA48" s="541">
        <v>0</v>
      </c>
      <c r="BB48" s="380"/>
      <c r="BC48" s="542">
        <v>0</v>
      </c>
      <c r="BD48" s="540"/>
      <c r="BE48" s="541">
        <v>0</v>
      </c>
      <c r="BF48" s="380"/>
      <c r="BG48" s="541">
        <v>0</v>
      </c>
      <c r="BH48" s="380"/>
      <c r="BI48" s="542">
        <v>0</v>
      </c>
      <c r="BJ48" s="540">
        <v>1</v>
      </c>
      <c r="BK48" s="541">
        <v>48.100048100048099</v>
      </c>
      <c r="BL48" s="380"/>
      <c r="BM48" s="541">
        <v>0</v>
      </c>
      <c r="BN48" s="380">
        <v>1</v>
      </c>
      <c r="BO48" s="542">
        <v>22.619316896629723</v>
      </c>
      <c r="BP48" s="379">
        <v>1</v>
      </c>
      <c r="BQ48" s="545">
        <v>33.500837520938028</v>
      </c>
      <c r="BS48" s="544">
        <v>0</v>
      </c>
      <c r="BT48" s="379">
        <v>1</v>
      </c>
      <c r="BU48" s="545">
        <v>14.885382554331647</v>
      </c>
    </row>
    <row r="49" spans="1:73" s="543" customFormat="1" ht="20.100000000000001" customHeight="1">
      <c r="A49" s="531" t="s">
        <v>552</v>
      </c>
      <c r="B49" s="380">
        <v>18</v>
      </c>
      <c r="C49" s="538">
        <v>27.573107029610451</v>
      </c>
      <c r="D49" s="380">
        <v>29</v>
      </c>
      <c r="E49" s="538">
        <v>35.57147413095209</v>
      </c>
      <c r="F49" s="380">
        <v>47</v>
      </c>
      <c r="G49" s="539">
        <v>32.014822181503611</v>
      </c>
      <c r="H49" s="540">
        <v>5</v>
      </c>
      <c r="I49" s="538">
        <v>23.473076381390545</v>
      </c>
      <c r="J49" s="380">
        <v>10</v>
      </c>
      <c r="K49" s="538">
        <v>36.516341062625528</v>
      </c>
      <c r="L49" s="380">
        <v>15</v>
      </c>
      <c r="M49" s="539">
        <v>30.809678346958055</v>
      </c>
      <c r="N49" s="540">
        <v>2</v>
      </c>
      <c r="O49" s="538">
        <v>37.07823507601038</v>
      </c>
      <c r="P49" s="380">
        <v>3</v>
      </c>
      <c r="Q49" s="538">
        <v>45.864546705396727</v>
      </c>
      <c r="R49" s="380">
        <v>5</v>
      </c>
      <c r="S49" s="539">
        <v>10.269892782319353</v>
      </c>
      <c r="T49" s="540">
        <v>4</v>
      </c>
      <c r="U49" s="541">
        <v>52.15123859191656</v>
      </c>
      <c r="V49" s="380">
        <v>2</v>
      </c>
      <c r="W49" s="541">
        <v>22.237046920169</v>
      </c>
      <c r="X49" s="380">
        <v>6</v>
      </c>
      <c r="Y49" s="542">
        <v>36.005760921747481</v>
      </c>
      <c r="Z49" s="540">
        <v>2</v>
      </c>
      <c r="AA49" s="541">
        <v>27.24424465331699</v>
      </c>
      <c r="AB49" s="380">
        <v>4</v>
      </c>
      <c r="AC49" s="541">
        <v>45.382346267302019</v>
      </c>
      <c r="AD49" s="380">
        <v>6</v>
      </c>
      <c r="AE49" s="542">
        <v>37.140204271123487</v>
      </c>
      <c r="AF49" s="540">
        <v>1</v>
      </c>
      <c r="AG49" s="541">
        <v>21.092596498628982</v>
      </c>
      <c r="AH49" s="380">
        <v>2</v>
      </c>
      <c r="AI49" s="541">
        <v>31.012560086835169</v>
      </c>
      <c r="AJ49" s="380">
        <v>3</v>
      </c>
      <c r="AK49" s="542">
        <v>26.809651474530835</v>
      </c>
      <c r="AL49" s="540">
        <v>1</v>
      </c>
      <c r="AM49" s="541">
        <v>13.360053440213761</v>
      </c>
      <c r="AN49" s="380">
        <v>2</v>
      </c>
      <c r="AO49" s="541">
        <v>19.853087155052609</v>
      </c>
      <c r="AP49" s="380">
        <v>3</v>
      </c>
      <c r="AQ49" s="542">
        <v>40.080160320641284</v>
      </c>
      <c r="AR49" s="540"/>
      <c r="AS49" s="541">
        <v>0</v>
      </c>
      <c r="AT49" s="380">
        <v>1</v>
      </c>
      <c r="AU49" s="541">
        <v>36.192544335866813</v>
      </c>
      <c r="AV49" s="380">
        <v>1</v>
      </c>
      <c r="AW49" s="542">
        <v>19.557989438685702</v>
      </c>
      <c r="AX49" s="540"/>
      <c r="AY49" s="541">
        <v>0</v>
      </c>
      <c r="AZ49" s="380">
        <v>1</v>
      </c>
      <c r="BA49" s="541">
        <v>43.572984749455337</v>
      </c>
      <c r="BB49" s="380">
        <v>1</v>
      </c>
      <c r="BC49" s="542">
        <v>1015.6872901970942</v>
      </c>
      <c r="BD49" s="540"/>
      <c r="BE49" s="541">
        <v>0</v>
      </c>
      <c r="BF49" s="380">
        <v>3</v>
      </c>
      <c r="BG49" s="541">
        <v>140.44943820224719</v>
      </c>
      <c r="BH49" s="380">
        <v>3</v>
      </c>
      <c r="BI49" s="542">
        <v>73.601570166830228</v>
      </c>
      <c r="BJ49" s="540">
        <v>1</v>
      </c>
      <c r="BK49" s="541">
        <v>48.100048100048099</v>
      </c>
      <c r="BL49" s="380">
        <v>1</v>
      </c>
      <c r="BM49" s="541">
        <v>42.698548249359519</v>
      </c>
      <c r="BN49" s="380">
        <v>2</v>
      </c>
      <c r="BO49" s="542">
        <v>45.238633793259446</v>
      </c>
      <c r="BP49" s="379">
        <v>2</v>
      </c>
      <c r="BQ49" s="545">
        <v>67.001675041876055</v>
      </c>
      <c r="BS49" s="544">
        <v>0</v>
      </c>
      <c r="BT49" s="379">
        <v>2</v>
      </c>
      <c r="BU49" s="545">
        <v>29.770765108663294</v>
      </c>
    </row>
    <row r="50" spans="1:73" s="74" customFormat="1" ht="20.100000000000001" customHeight="1">
      <c r="A50" s="367" t="s">
        <v>553</v>
      </c>
      <c r="B50" s="373">
        <v>65</v>
      </c>
      <c r="C50" s="387">
        <v>99.56955316248218</v>
      </c>
      <c r="D50" s="373">
        <v>109</v>
      </c>
      <c r="E50" s="387">
        <v>133.69967863013028</v>
      </c>
      <c r="F50" s="373">
        <v>174</v>
      </c>
      <c r="G50" s="388">
        <v>118.52295871450272</v>
      </c>
      <c r="H50" s="376">
        <v>14</v>
      </c>
      <c r="I50" s="387">
        <v>65.724613867893524</v>
      </c>
      <c r="J50" s="373">
        <v>28</v>
      </c>
      <c r="K50" s="387">
        <v>102.24575497535147</v>
      </c>
      <c r="L50" s="373">
        <v>42</v>
      </c>
      <c r="M50" s="388">
        <v>86.267099371482558</v>
      </c>
      <c r="N50" s="376">
        <v>1</v>
      </c>
      <c r="O50" s="387">
        <v>18.53911753800519</v>
      </c>
      <c r="P50" s="373">
        <v>10</v>
      </c>
      <c r="Q50" s="387">
        <v>152.88182235132243</v>
      </c>
      <c r="R50" s="373">
        <v>11</v>
      </c>
      <c r="S50" s="388">
        <v>22.593764121102577</v>
      </c>
      <c r="T50" s="376">
        <v>4</v>
      </c>
      <c r="U50" s="374">
        <v>52.15123859191656</v>
      </c>
      <c r="V50" s="373">
        <v>10</v>
      </c>
      <c r="W50" s="374">
        <v>111.18523460084502</v>
      </c>
      <c r="X50" s="373">
        <v>14</v>
      </c>
      <c r="Y50" s="375">
        <v>84.013442150744126</v>
      </c>
      <c r="Z50" s="376">
        <v>11</v>
      </c>
      <c r="AA50" s="374">
        <v>149.84334559324344</v>
      </c>
      <c r="AB50" s="373">
        <v>13</v>
      </c>
      <c r="AC50" s="374">
        <v>147.49262536873155</v>
      </c>
      <c r="AD50" s="373">
        <v>24</v>
      </c>
      <c r="AE50" s="375">
        <v>148.56081708449395</v>
      </c>
      <c r="AF50" s="376">
        <v>1</v>
      </c>
      <c r="AG50" s="374">
        <v>21.092596498628982</v>
      </c>
      <c r="AH50" s="373">
        <v>5</v>
      </c>
      <c r="AI50" s="374">
        <v>77.531400217087921</v>
      </c>
      <c r="AJ50" s="373">
        <v>6</v>
      </c>
      <c r="AK50" s="375">
        <v>53.619302949061669</v>
      </c>
      <c r="AL50" s="376">
        <v>10</v>
      </c>
      <c r="AM50" s="374">
        <v>133.60053440213761</v>
      </c>
      <c r="AN50" s="373">
        <v>9</v>
      </c>
      <c r="AO50" s="374">
        <v>89.33889219773674</v>
      </c>
      <c r="AP50" s="373">
        <v>19</v>
      </c>
      <c r="AQ50" s="375">
        <v>253.84101536406146</v>
      </c>
      <c r="AR50" s="376">
        <v>4</v>
      </c>
      <c r="AS50" s="374">
        <v>170.21276595744681</v>
      </c>
      <c r="AT50" s="373">
        <v>8</v>
      </c>
      <c r="AU50" s="374">
        <v>289.54035468693451</v>
      </c>
      <c r="AV50" s="373">
        <v>12</v>
      </c>
      <c r="AW50" s="375">
        <v>234.69587326422842</v>
      </c>
      <c r="AX50" s="376">
        <v>5</v>
      </c>
      <c r="AY50" s="374">
        <v>250.62656641604008</v>
      </c>
      <c r="AZ50" s="373">
        <v>10</v>
      </c>
      <c r="BA50" s="374">
        <v>435.72984749455344</v>
      </c>
      <c r="BB50" s="373">
        <v>15</v>
      </c>
      <c r="BC50" s="375">
        <v>10156.872901970943</v>
      </c>
      <c r="BD50" s="376">
        <v>5</v>
      </c>
      <c r="BE50" s="374">
        <v>257.73195876288662</v>
      </c>
      <c r="BF50" s="373">
        <v>3</v>
      </c>
      <c r="BG50" s="374">
        <v>140.44943820224719</v>
      </c>
      <c r="BH50" s="373">
        <v>8</v>
      </c>
      <c r="BI50" s="375">
        <v>196.27085377821393</v>
      </c>
      <c r="BJ50" s="376">
        <v>6</v>
      </c>
      <c r="BK50" s="374">
        <v>288.60028860028859</v>
      </c>
      <c r="BL50" s="373">
        <v>6</v>
      </c>
      <c r="BM50" s="374">
        <v>256.19128949615714</v>
      </c>
      <c r="BN50" s="373">
        <v>12</v>
      </c>
      <c r="BO50" s="375">
        <v>271.43180275955666</v>
      </c>
      <c r="BP50" s="377">
        <v>4</v>
      </c>
      <c r="BQ50" s="378">
        <v>134.00335008375211</v>
      </c>
      <c r="BR50" s="74">
        <v>7</v>
      </c>
      <c r="BS50" s="371">
        <v>187.51674256630056</v>
      </c>
      <c r="BT50" s="377">
        <v>11</v>
      </c>
      <c r="BU50" s="378">
        <v>163.73920809764812</v>
      </c>
    </row>
    <row r="51" spans="1:73" s="543" customFormat="1" ht="20.100000000000001" customHeight="1">
      <c r="A51" s="531" t="s">
        <v>455</v>
      </c>
      <c r="B51" s="380">
        <v>10</v>
      </c>
      <c r="C51" s="538">
        <v>15.31839279422803</v>
      </c>
      <c r="D51" s="380">
        <v>11</v>
      </c>
      <c r="E51" s="538">
        <v>13.492628118636999</v>
      </c>
      <c r="F51" s="380">
        <v>21</v>
      </c>
      <c r="G51" s="539">
        <v>14.30449501726757</v>
      </c>
      <c r="H51" s="540">
        <v>1</v>
      </c>
      <c r="I51" s="538">
        <v>4.6946152762781095</v>
      </c>
      <c r="J51" s="380">
        <v>4</v>
      </c>
      <c r="K51" s="538">
        <v>14.606536425050209</v>
      </c>
      <c r="L51" s="380">
        <v>5</v>
      </c>
      <c r="M51" s="539">
        <v>10.269892782319353</v>
      </c>
      <c r="N51" s="540"/>
      <c r="O51" s="538">
        <v>0</v>
      </c>
      <c r="P51" s="380">
        <v>1</v>
      </c>
      <c r="Q51" s="538">
        <v>15.288182235132243</v>
      </c>
      <c r="R51" s="380">
        <v>1</v>
      </c>
      <c r="S51" s="539">
        <v>2.0539785564638704</v>
      </c>
      <c r="T51" s="540"/>
      <c r="U51" s="541">
        <v>0</v>
      </c>
      <c r="V51" s="380">
        <v>2</v>
      </c>
      <c r="W51" s="541">
        <v>22.237046920169</v>
      </c>
      <c r="X51" s="380">
        <v>2</v>
      </c>
      <c r="Y51" s="542">
        <v>12.00192030724916</v>
      </c>
      <c r="Z51" s="540"/>
      <c r="AA51" s="541">
        <v>0</v>
      </c>
      <c r="AB51" s="380"/>
      <c r="AC51" s="541">
        <v>0</v>
      </c>
      <c r="AD51" s="380"/>
      <c r="AE51" s="542">
        <v>0</v>
      </c>
      <c r="AF51" s="540">
        <v>1</v>
      </c>
      <c r="AG51" s="541">
        <v>21.092596498628982</v>
      </c>
      <c r="AH51" s="380">
        <v>1</v>
      </c>
      <c r="AI51" s="541">
        <v>15.506280043417584</v>
      </c>
      <c r="AJ51" s="380">
        <v>2</v>
      </c>
      <c r="AK51" s="542">
        <v>17.873100983020553</v>
      </c>
      <c r="AL51" s="540">
        <v>4</v>
      </c>
      <c r="AM51" s="541">
        <v>53.440213760855045</v>
      </c>
      <c r="AN51" s="380">
        <v>1</v>
      </c>
      <c r="AO51" s="541">
        <v>9.9265435775263047</v>
      </c>
      <c r="AP51" s="380">
        <v>5</v>
      </c>
      <c r="AQ51" s="542">
        <v>66.800267201068806</v>
      </c>
      <c r="AR51" s="540">
        <v>1</v>
      </c>
      <c r="AS51" s="541">
        <v>42.553191489361701</v>
      </c>
      <c r="AT51" s="380"/>
      <c r="AU51" s="541">
        <v>0</v>
      </c>
      <c r="AV51" s="380">
        <v>1</v>
      </c>
      <c r="AW51" s="542">
        <v>19.557989438685702</v>
      </c>
      <c r="AX51" s="540">
        <v>2</v>
      </c>
      <c r="AY51" s="541">
        <v>100.25062656641605</v>
      </c>
      <c r="AZ51" s="380">
        <v>1</v>
      </c>
      <c r="BA51" s="541">
        <v>43.572984749455337</v>
      </c>
      <c r="BB51" s="380">
        <v>3</v>
      </c>
      <c r="BC51" s="542">
        <v>1015.6872901970942</v>
      </c>
      <c r="BD51" s="540"/>
      <c r="BE51" s="541">
        <v>0</v>
      </c>
      <c r="BF51" s="380"/>
      <c r="BG51" s="541">
        <v>0</v>
      </c>
      <c r="BH51" s="380"/>
      <c r="BI51" s="542">
        <v>0</v>
      </c>
      <c r="BJ51" s="540">
        <v>1</v>
      </c>
      <c r="BK51" s="541">
        <v>48.100048100048099</v>
      </c>
      <c r="BL51" s="380"/>
      <c r="BM51" s="541">
        <v>0</v>
      </c>
      <c r="BN51" s="380">
        <v>1</v>
      </c>
      <c r="BO51" s="542">
        <v>22.619316896629723</v>
      </c>
      <c r="BP51" s="379"/>
      <c r="BQ51" s="545">
        <v>0</v>
      </c>
      <c r="BR51" s="543">
        <v>1</v>
      </c>
      <c r="BS51" s="544">
        <v>26.788106080900082</v>
      </c>
      <c r="BT51" s="379">
        <v>1</v>
      </c>
      <c r="BU51" s="545">
        <v>14.885382554331647</v>
      </c>
    </row>
    <row r="52" spans="1:73" s="543" customFormat="1" ht="20.100000000000001" customHeight="1">
      <c r="A52" s="531" t="s">
        <v>456</v>
      </c>
      <c r="B52" s="380">
        <v>26</v>
      </c>
      <c r="C52" s="538">
        <v>39.827821264992878</v>
      </c>
      <c r="D52" s="380">
        <v>42</v>
      </c>
      <c r="E52" s="538">
        <v>51.517307362068543</v>
      </c>
      <c r="F52" s="380">
        <v>68</v>
      </c>
      <c r="G52" s="539">
        <v>46.319317198771174</v>
      </c>
      <c r="H52" s="540">
        <v>7</v>
      </c>
      <c r="I52" s="538">
        <v>32.862306933946762</v>
      </c>
      <c r="J52" s="380">
        <v>10</v>
      </c>
      <c r="K52" s="538">
        <v>36.516341062625528</v>
      </c>
      <c r="L52" s="380">
        <v>17</v>
      </c>
      <c r="M52" s="539">
        <v>34.917635459885801</v>
      </c>
      <c r="N52" s="540">
        <v>1</v>
      </c>
      <c r="O52" s="538">
        <v>18.53911753800519</v>
      </c>
      <c r="P52" s="380">
        <v>6</v>
      </c>
      <c r="Q52" s="538">
        <v>91.729093410793453</v>
      </c>
      <c r="R52" s="380">
        <v>7</v>
      </c>
      <c r="S52" s="539">
        <v>14.377849895247092</v>
      </c>
      <c r="T52" s="540">
        <v>1</v>
      </c>
      <c r="U52" s="541">
        <v>13.03780964797914</v>
      </c>
      <c r="V52" s="380">
        <v>3</v>
      </c>
      <c r="W52" s="541">
        <v>33.355570380253496</v>
      </c>
      <c r="X52" s="380">
        <v>4</v>
      </c>
      <c r="Y52" s="542">
        <v>24.003840614498319</v>
      </c>
      <c r="Z52" s="540">
        <v>4</v>
      </c>
      <c r="AA52" s="541">
        <v>54.48848930663398</v>
      </c>
      <c r="AB52" s="380">
        <v>9</v>
      </c>
      <c r="AC52" s="541">
        <v>102.11027910142954</v>
      </c>
      <c r="AD52" s="380">
        <v>13</v>
      </c>
      <c r="AE52" s="542">
        <v>80.470442587434235</v>
      </c>
      <c r="AF52" s="540"/>
      <c r="AG52" s="541">
        <v>0</v>
      </c>
      <c r="AH52" s="380">
        <v>3</v>
      </c>
      <c r="AI52" s="541">
        <v>46.518840130252748</v>
      </c>
      <c r="AJ52" s="380">
        <v>3</v>
      </c>
      <c r="AK52" s="542">
        <v>26.809651474530835</v>
      </c>
      <c r="AL52" s="540">
        <v>3</v>
      </c>
      <c r="AM52" s="541">
        <v>40.080160320641284</v>
      </c>
      <c r="AN52" s="380">
        <v>3</v>
      </c>
      <c r="AO52" s="541">
        <v>29.779630732578919</v>
      </c>
      <c r="AP52" s="380">
        <v>6</v>
      </c>
      <c r="AQ52" s="542">
        <v>80.160320641282567</v>
      </c>
      <c r="AR52" s="540">
        <v>2</v>
      </c>
      <c r="AS52" s="541">
        <v>85.106382978723403</v>
      </c>
      <c r="AT52" s="380">
        <v>3</v>
      </c>
      <c r="AU52" s="541">
        <v>108.57763300760044</v>
      </c>
      <c r="AV52" s="380">
        <v>5</v>
      </c>
      <c r="AW52" s="542">
        <v>97.789947193428517</v>
      </c>
      <c r="AX52" s="540">
        <v>1</v>
      </c>
      <c r="AY52" s="541">
        <v>50.125313283208023</v>
      </c>
      <c r="AZ52" s="380">
        <v>1</v>
      </c>
      <c r="BA52" s="541">
        <v>43.572984749455337</v>
      </c>
      <c r="BB52" s="380">
        <v>2</v>
      </c>
      <c r="BC52" s="542">
        <v>1015.6872901970942</v>
      </c>
      <c r="BD52" s="540">
        <v>2</v>
      </c>
      <c r="BE52" s="541">
        <v>103.09278350515464</v>
      </c>
      <c r="BF52" s="380">
        <v>1</v>
      </c>
      <c r="BG52" s="541">
        <v>46.816479400749067</v>
      </c>
      <c r="BH52" s="380">
        <v>3</v>
      </c>
      <c r="BI52" s="542">
        <v>73.601570166830228</v>
      </c>
      <c r="BJ52" s="540">
        <v>2</v>
      </c>
      <c r="BK52" s="541">
        <v>96.200096200096198</v>
      </c>
      <c r="BL52" s="380">
        <v>1</v>
      </c>
      <c r="BM52" s="541">
        <v>42.698548249359519</v>
      </c>
      <c r="BN52" s="380">
        <v>3</v>
      </c>
      <c r="BO52" s="542">
        <v>67.857950689889165</v>
      </c>
      <c r="BP52" s="379">
        <v>3</v>
      </c>
      <c r="BQ52" s="545">
        <v>100.50251256281408</v>
      </c>
      <c r="BR52" s="543">
        <v>2</v>
      </c>
      <c r="BS52" s="544">
        <v>53.576212161800164</v>
      </c>
      <c r="BT52" s="379">
        <v>5</v>
      </c>
      <c r="BU52" s="545">
        <v>74.426912771658237</v>
      </c>
    </row>
    <row r="53" spans="1:73" s="543" customFormat="1" ht="20.100000000000001" customHeight="1">
      <c r="A53" s="531" t="s">
        <v>457</v>
      </c>
      <c r="B53" s="380">
        <v>13</v>
      </c>
      <c r="C53" s="538">
        <v>19.913910632496439</v>
      </c>
      <c r="D53" s="380">
        <v>18</v>
      </c>
      <c r="E53" s="538">
        <v>22.07884601231509</v>
      </c>
      <c r="F53" s="380">
        <v>31</v>
      </c>
      <c r="G53" s="539">
        <v>21.116159311204505</v>
      </c>
      <c r="H53" s="540"/>
      <c r="I53" s="538">
        <v>0</v>
      </c>
      <c r="J53" s="380">
        <v>1</v>
      </c>
      <c r="K53" s="538">
        <v>3.6516341062625521</v>
      </c>
      <c r="L53" s="380">
        <v>1</v>
      </c>
      <c r="M53" s="539">
        <v>2.0539785564638704</v>
      </c>
      <c r="N53" s="540"/>
      <c r="O53" s="538">
        <v>0</v>
      </c>
      <c r="P53" s="380"/>
      <c r="Q53" s="538">
        <v>0</v>
      </c>
      <c r="R53" s="380"/>
      <c r="S53" s="539">
        <v>0</v>
      </c>
      <c r="T53" s="540">
        <v>2</v>
      </c>
      <c r="U53" s="541">
        <v>26.07561929595828</v>
      </c>
      <c r="V53" s="380">
        <v>2</v>
      </c>
      <c r="W53" s="541">
        <v>22.237046920169</v>
      </c>
      <c r="X53" s="380">
        <v>4</v>
      </c>
      <c r="Y53" s="542">
        <v>24.003840614498319</v>
      </c>
      <c r="Z53" s="540">
        <v>1</v>
      </c>
      <c r="AA53" s="541">
        <v>13.622122326658495</v>
      </c>
      <c r="AB53" s="380"/>
      <c r="AC53" s="541">
        <v>0</v>
      </c>
      <c r="AD53" s="380">
        <v>1</v>
      </c>
      <c r="AE53" s="542">
        <v>6.1900340451872493</v>
      </c>
      <c r="AF53" s="540"/>
      <c r="AG53" s="541">
        <v>0</v>
      </c>
      <c r="AH53" s="380"/>
      <c r="AI53" s="541">
        <v>0</v>
      </c>
      <c r="AJ53" s="380"/>
      <c r="AK53" s="542">
        <v>0</v>
      </c>
      <c r="AL53" s="540">
        <v>3</v>
      </c>
      <c r="AM53" s="541">
        <v>40.080160320641284</v>
      </c>
      <c r="AN53" s="380">
        <v>1</v>
      </c>
      <c r="AO53" s="541">
        <v>9.9265435775263047</v>
      </c>
      <c r="AP53" s="380">
        <v>4</v>
      </c>
      <c r="AQ53" s="542">
        <v>53.440213760855045</v>
      </c>
      <c r="AR53" s="540">
        <v>1</v>
      </c>
      <c r="AS53" s="541">
        <v>42.553191489361701</v>
      </c>
      <c r="AT53" s="380">
        <v>2</v>
      </c>
      <c r="AU53" s="541">
        <v>72.385088671733627</v>
      </c>
      <c r="AV53" s="380">
        <v>3</v>
      </c>
      <c r="AW53" s="542">
        <v>58.673968316057106</v>
      </c>
      <c r="AX53" s="540">
        <v>1</v>
      </c>
      <c r="AY53" s="541">
        <v>50.125313283208023</v>
      </c>
      <c r="AZ53" s="380">
        <v>5</v>
      </c>
      <c r="BA53" s="541">
        <v>217.86492374727672</v>
      </c>
      <c r="BB53" s="380">
        <v>6</v>
      </c>
      <c r="BC53" s="542">
        <v>5078.4364509854713</v>
      </c>
      <c r="BD53" s="540">
        <v>3</v>
      </c>
      <c r="BE53" s="541">
        <v>154.63917525773195</v>
      </c>
      <c r="BF53" s="380">
        <v>1</v>
      </c>
      <c r="BG53" s="541">
        <v>46.816479400749067</v>
      </c>
      <c r="BH53" s="380">
        <v>4</v>
      </c>
      <c r="BI53" s="542">
        <v>98.135426889106967</v>
      </c>
      <c r="BJ53" s="540">
        <v>1</v>
      </c>
      <c r="BK53" s="541">
        <v>48.100048100048099</v>
      </c>
      <c r="BL53" s="380">
        <v>3</v>
      </c>
      <c r="BM53" s="541">
        <v>128.09564474807857</v>
      </c>
      <c r="BN53" s="380">
        <v>4</v>
      </c>
      <c r="BO53" s="542">
        <v>90.477267586518892</v>
      </c>
      <c r="BP53" s="379">
        <v>1</v>
      </c>
      <c r="BQ53" s="545">
        <v>33.500837520938028</v>
      </c>
      <c r="BR53" s="543">
        <v>3</v>
      </c>
      <c r="BS53" s="544">
        <v>80.364318242700236</v>
      </c>
      <c r="BT53" s="379">
        <v>4</v>
      </c>
      <c r="BU53" s="545">
        <v>59.541530217326589</v>
      </c>
    </row>
    <row r="54" spans="1:73" s="74" customFormat="1" ht="20.100000000000001" customHeight="1">
      <c r="A54" s="383" t="s">
        <v>293</v>
      </c>
      <c r="B54" s="373">
        <v>23</v>
      </c>
      <c r="C54" s="387">
        <v>35.232303426724471</v>
      </c>
      <c r="D54" s="373">
        <v>66</v>
      </c>
      <c r="E54" s="387">
        <v>80.955768711822003</v>
      </c>
      <c r="F54" s="373">
        <v>89</v>
      </c>
      <c r="G54" s="388">
        <v>60.623812216038743</v>
      </c>
      <c r="H54" s="376">
        <v>13</v>
      </c>
      <c r="I54" s="387">
        <v>61.029998591615417</v>
      </c>
      <c r="J54" s="373">
        <v>22</v>
      </c>
      <c r="K54" s="387">
        <v>80.335950337776154</v>
      </c>
      <c r="L54" s="373">
        <v>35</v>
      </c>
      <c r="M54" s="388">
        <v>71.889249476235477</v>
      </c>
      <c r="N54" s="376">
        <v>1</v>
      </c>
      <c r="O54" s="387">
        <v>18.53911753800519</v>
      </c>
      <c r="P54" s="373"/>
      <c r="Q54" s="387">
        <v>0</v>
      </c>
      <c r="R54" s="373">
        <v>1</v>
      </c>
      <c r="S54" s="388">
        <v>2.0539785564638704</v>
      </c>
      <c r="T54" s="376">
        <v>2</v>
      </c>
      <c r="U54" s="374">
        <v>26.07561929595828</v>
      </c>
      <c r="V54" s="373">
        <v>10</v>
      </c>
      <c r="W54" s="374">
        <v>111.18523460084502</v>
      </c>
      <c r="X54" s="373">
        <v>12</v>
      </c>
      <c r="Y54" s="375">
        <v>72.011521843494961</v>
      </c>
      <c r="Z54" s="376">
        <v>3</v>
      </c>
      <c r="AA54" s="374">
        <v>40.866366979975481</v>
      </c>
      <c r="AB54" s="373">
        <v>23</v>
      </c>
      <c r="AC54" s="374">
        <v>260.94849103698664</v>
      </c>
      <c r="AD54" s="373">
        <v>26</v>
      </c>
      <c r="AE54" s="375">
        <v>160.94088517486847</v>
      </c>
      <c r="AF54" s="376"/>
      <c r="AG54" s="374">
        <v>0</v>
      </c>
      <c r="AH54" s="373">
        <v>2</v>
      </c>
      <c r="AI54" s="374">
        <v>31.012560086835169</v>
      </c>
      <c r="AJ54" s="373">
        <v>2</v>
      </c>
      <c r="AK54" s="375">
        <v>17.873100983020553</v>
      </c>
      <c r="AL54" s="376">
        <v>1</v>
      </c>
      <c r="AM54" s="374">
        <v>13.360053440213761</v>
      </c>
      <c r="AN54" s="373">
        <v>1</v>
      </c>
      <c r="AO54" s="374">
        <v>9.9265435775263047</v>
      </c>
      <c r="AP54" s="373">
        <v>2</v>
      </c>
      <c r="AQ54" s="375">
        <v>26.720106880427522</v>
      </c>
      <c r="AR54" s="376"/>
      <c r="AS54" s="374">
        <v>0</v>
      </c>
      <c r="AT54" s="373">
        <v>1</v>
      </c>
      <c r="AU54" s="374">
        <v>36.192544335866813</v>
      </c>
      <c r="AV54" s="373">
        <v>1</v>
      </c>
      <c r="AW54" s="375">
        <v>19.557989438685702</v>
      </c>
      <c r="AX54" s="376"/>
      <c r="AY54" s="374">
        <v>0</v>
      </c>
      <c r="AZ54" s="373"/>
      <c r="BA54" s="374">
        <v>0</v>
      </c>
      <c r="BB54" s="373"/>
      <c r="BC54" s="375">
        <v>0</v>
      </c>
      <c r="BD54" s="376">
        <v>2</v>
      </c>
      <c r="BE54" s="374">
        <v>103.09278350515464</v>
      </c>
      <c r="BF54" s="373"/>
      <c r="BG54" s="374">
        <v>0</v>
      </c>
      <c r="BH54" s="373">
        <v>2</v>
      </c>
      <c r="BI54" s="375">
        <v>49.067713444553483</v>
      </c>
      <c r="BJ54" s="376">
        <v>1</v>
      </c>
      <c r="BK54" s="374">
        <v>48.100048100048099</v>
      </c>
      <c r="BL54" s="373">
        <v>1</v>
      </c>
      <c r="BM54" s="374">
        <v>42.698548249359519</v>
      </c>
      <c r="BN54" s="373">
        <v>2</v>
      </c>
      <c r="BO54" s="375">
        <v>45.238633793259446</v>
      </c>
      <c r="BP54" s="377"/>
      <c r="BQ54" s="378">
        <v>0</v>
      </c>
      <c r="BR54" s="74">
        <v>6</v>
      </c>
      <c r="BS54" s="371">
        <v>160.72863648540047</v>
      </c>
      <c r="BT54" s="377">
        <v>6</v>
      </c>
      <c r="BU54" s="378">
        <v>89.312295325989879</v>
      </c>
    </row>
    <row r="55" spans="1:73" s="543" customFormat="1" ht="20.100000000000001" customHeight="1">
      <c r="A55" s="531" t="s">
        <v>260</v>
      </c>
      <c r="B55" s="380">
        <v>18</v>
      </c>
      <c r="C55" s="538">
        <v>27.573107029610451</v>
      </c>
      <c r="D55" s="380">
        <v>60</v>
      </c>
      <c r="E55" s="538">
        <v>73.596153374383633</v>
      </c>
      <c r="F55" s="380">
        <v>78</v>
      </c>
      <c r="G55" s="539">
        <v>53.130981492708109</v>
      </c>
      <c r="H55" s="540">
        <v>12</v>
      </c>
      <c r="I55" s="538">
        <v>56.335383315337303</v>
      </c>
      <c r="J55" s="380">
        <v>20</v>
      </c>
      <c r="K55" s="538">
        <v>73.032682125251057</v>
      </c>
      <c r="L55" s="380">
        <v>32</v>
      </c>
      <c r="M55" s="539">
        <v>65.727313806843853</v>
      </c>
      <c r="N55" s="540"/>
      <c r="O55" s="538">
        <v>0</v>
      </c>
      <c r="P55" s="380"/>
      <c r="Q55" s="538">
        <v>0</v>
      </c>
      <c r="R55" s="380"/>
      <c r="S55" s="539">
        <v>0</v>
      </c>
      <c r="T55" s="540">
        <v>2</v>
      </c>
      <c r="U55" s="541">
        <v>26.07561929595828</v>
      </c>
      <c r="V55" s="380">
        <v>9</v>
      </c>
      <c r="W55" s="541">
        <v>100.06671114076052</v>
      </c>
      <c r="X55" s="380">
        <v>11</v>
      </c>
      <c r="Y55" s="542">
        <v>66.010561689870386</v>
      </c>
      <c r="Z55" s="540">
        <v>3</v>
      </c>
      <c r="AA55" s="541">
        <v>40.866366979975481</v>
      </c>
      <c r="AB55" s="380">
        <v>23</v>
      </c>
      <c r="AC55" s="541">
        <v>260.94849103698664</v>
      </c>
      <c r="AD55" s="380">
        <v>26</v>
      </c>
      <c r="AE55" s="542">
        <v>160.94088517486847</v>
      </c>
      <c r="AF55" s="540"/>
      <c r="AG55" s="541">
        <v>0</v>
      </c>
      <c r="AH55" s="380">
        <v>1</v>
      </c>
      <c r="AI55" s="541">
        <v>15.506280043417584</v>
      </c>
      <c r="AJ55" s="380">
        <v>1</v>
      </c>
      <c r="AK55" s="542">
        <v>8.9365504915102765</v>
      </c>
      <c r="AL55" s="540"/>
      <c r="AM55" s="541">
        <v>0</v>
      </c>
      <c r="AN55" s="380"/>
      <c r="AO55" s="541">
        <v>0</v>
      </c>
      <c r="AP55" s="380"/>
      <c r="AQ55" s="542">
        <v>0</v>
      </c>
      <c r="AR55" s="540"/>
      <c r="AS55" s="541">
        <v>0</v>
      </c>
      <c r="AT55" s="380">
        <v>1</v>
      </c>
      <c r="AU55" s="541">
        <v>36.192544335866813</v>
      </c>
      <c r="AV55" s="380">
        <v>1</v>
      </c>
      <c r="AW55" s="542">
        <v>19.557989438685702</v>
      </c>
      <c r="AX55" s="540"/>
      <c r="AY55" s="541">
        <v>0</v>
      </c>
      <c r="AZ55" s="380"/>
      <c r="BA55" s="541">
        <v>0</v>
      </c>
      <c r="BB55" s="380"/>
      <c r="BC55" s="542">
        <v>0</v>
      </c>
      <c r="BD55" s="540">
        <v>1</v>
      </c>
      <c r="BE55" s="541">
        <v>51.546391752577321</v>
      </c>
      <c r="BF55" s="380"/>
      <c r="BG55" s="541">
        <v>0</v>
      </c>
      <c r="BH55" s="380">
        <v>1</v>
      </c>
      <c r="BI55" s="542">
        <v>24.533856722276742</v>
      </c>
      <c r="BJ55" s="540"/>
      <c r="BK55" s="541">
        <v>0</v>
      </c>
      <c r="BL55" s="380">
        <v>1</v>
      </c>
      <c r="BM55" s="541">
        <v>42.698548249359519</v>
      </c>
      <c r="BN55" s="380">
        <v>1</v>
      </c>
      <c r="BO55" s="542">
        <v>22.619316896629723</v>
      </c>
      <c r="BP55" s="379"/>
      <c r="BQ55" s="545">
        <v>0</v>
      </c>
      <c r="BR55" s="543">
        <v>5</v>
      </c>
      <c r="BS55" s="544">
        <v>133.94053040450038</v>
      </c>
      <c r="BT55" s="379">
        <v>5</v>
      </c>
      <c r="BU55" s="545">
        <v>74.426912771658237</v>
      </c>
    </row>
    <row r="56" spans="1:73" ht="20.100000000000001" customHeight="1">
      <c r="A56" s="537" t="s">
        <v>262</v>
      </c>
      <c r="B56" s="373">
        <v>29</v>
      </c>
      <c r="C56" s="387">
        <v>44.423339103261284</v>
      </c>
      <c r="D56" s="373">
        <v>36</v>
      </c>
      <c r="E56" s="387">
        <v>44.15769202463018</v>
      </c>
      <c r="F56" s="373">
        <v>65</v>
      </c>
      <c r="G56" s="388">
        <v>44.275817910590092</v>
      </c>
      <c r="H56" s="376">
        <v>16</v>
      </c>
      <c r="I56" s="387">
        <v>75.113844420449752</v>
      </c>
      <c r="J56" s="373">
        <v>17</v>
      </c>
      <c r="K56" s="387">
        <v>62.07777980646339</v>
      </c>
      <c r="L56" s="373">
        <v>33</v>
      </c>
      <c r="M56" s="388">
        <v>67.781292363307728</v>
      </c>
      <c r="N56" s="376">
        <v>1</v>
      </c>
      <c r="O56" s="387">
        <v>18.53911753800519</v>
      </c>
      <c r="P56" s="373">
        <v>1</v>
      </c>
      <c r="Q56" s="387">
        <v>15.288182235132243</v>
      </c>
      <c r="R56" s="373">
        <v>2</v>
      </c>
      <c r="S56" s="388">
        <v>4.1079571129277408</v>
      </c>
      <c r="T56" s="376">
        <v>4</v>
      </c>
      <c r="U56" s="374">
        <v>52.15123859191656</v>
      </c>
      <c r="V56" s="373">
        <v>3</v>
      </c>
      <c r="W56" s="374">
        <v>33.355570380253496</v>
      </c>
      <c r="X56" s="373">
        <v>7</v>
      </c>
      <c r="Y56" s="375">
        <v>42.006721075372063</v>
      </c>
      <c r="Z56" s="376">
        <v>3</v>
      </c>
      <c r="AA56" s="374">
        <v>40.866366979975481</v>
      </c>
      <c r="AB56" s="373">
        <v>3</v>
      </c>
      <c r="AC56" s="374">
        <v>34.036759700476516</v>
      </c>
      <c r="AD56" s="373">
        <v>6</v>
      </c>
      <c r="AE56" s="375">
        <v>37.140204271123487</v>
      </c>
      <c r="AF56" s="376">
        <v>1</v>
      </c>
      <c r="AG56" s="374">
        <v>21.092596498628982</v>
      </c>
      <c r="AH56" s="373">
        <v>2</v>
      </c>
      <c r="AI56" s="374">
        <v>31.012560086835169</v>
      </c>
      <c r="AJ56" s="373">
        <v>3</v>
      </c>
      <c r="AK56" s="375">
        <v>26.809651474530835</v>
      </c>
      <c r="AL56" s="376">
        <v>2</v>
      </c>
      <c r="AM56" s="374">
        <v>26.720106880427522</v>
      </c>
      <c r="AN56" s="373">
        <v>6</v>
      </c>
      <c r="AO56" s="374">
        <v>59.559261465157839</v>
      </c>
      <c r="AP56" s="373">
        <v>8</v>
      </c>
      <c r="AQ56" s="375">
        <v>106.88042752171009</v>
      </c>
      <c r="AR56" s="376"/>
      <c r="AS56" s="374">
        <v>0</v>
      </c>
      <c r="AT56" s="373"/>
      <c r="AU56" s="374">
        <v>0</v>
      </c>
      <c r="AV56" s="373"/>
      <c r="AW56" s="375">
        <v>0</v>
      </c>
      <c r="AX56" s="376"/>
      <c r="AY56" s="374">
        <v>0</v>
      </c>
      <c r="AZ56" s="373">
        <v>2</v>
      </c>
      <c r="BA56" s="374">
        <v>87.145969498910674</v>
      </c>
      <c r="BB56" s="373">
        <v>2</v>
      </c>
      <c r="BC56" s="375">
        <v>2031.3745803941883</v>
      </c>
      <c r="BD56" s="376"/>
      <c r="BE56" s="374">
        <v>0</v>
      </c>
      <c r="BF56" s="373"/>
      <c r="BG56" s="374">
        <v>0</v>
      </c>
      <c r="BH56" s="373"/>
      <c r="BI56" s="375">
        <v>0</v>
      </c>
      <c r="BJ56" s="376"/>
      <c r="BK56" s="374">
        <v>0</v>
      </c>
      <c r="BL56" s="373"/>
      <c r="BM56" s="374">
        <v>0</v>
      </c>
      <c r="BN56" s="373"/>
      <c r="BO56" s="375">
        <v>0</v>
      </c>
      <c r="BP56" s="377">
        <v>2</v>
      </c>
      <c r="BQ56" s="378">
        <v>67.001675041876055</v>
      </c>
      <c r="BR56" s="74">
        <v>2</v>
      </c>
      <c r="BS56" s="371">
        <v>53.576212161800164</v>
      </c>
      <c r="BT56" s="377">
        <v>4</v>
      </c>
      <c r="BU56" s="378">
        <v>59.541530217326589</v>
      </c>
    </row>
    <row r="57" spans="1:73" s="543" customFormat="1" ht="20.100000000000001" customHeight="1">
      <c r="A57" s="549" t="s">
        <v>458</v>
      </c>
      <c r="B57" s="380">
        <v>23</v>
      </c>
      <c r="C57" s="538">
        <v>35.232303426724471</v>
      </c>
      <c r="D57" s="380">
        <v>26</v>
      </c>
      <c r="E57" s="538">
        <v>31.891666462232905</v>
      </c>
      <c r="F57" s="380">
        <v>49</v>
      </c>
      <c r="G57" s="539">
        <v>33.377155040290994</v>
      </c>
      <c r="H57" s="540">
        <v>14</v>
      </c>
      <c r="I57" s="538">
        <v>65.724613867893524</v>
      </c>
      <c r="J57" s="380">
        <v>15</v>
      </c>
      <c r="K57" s="538">
        <v>54.774511593938286</v>
      </c>
      <c r="L57" s="380">
        <v>29</v>
      </c>
      <c r="M57" s="539">
        <v>59.565378137452242</v>
      </c>
      <c r="N57" s="540">
        <v>1</v>
      </c>
      <c r="O57" s="538">
        <v>18.53911753800519</v>
      </c>
      <c r="P57" s="380"/>
      <c r="Q57" s="538">
        <v>0</v>
      </c>
      <c r="R57" s="380">
        <v>1</v>
      </c>
      <c r="S57" s="539">
        <v>2.0539785564638704</v>
      </c>
      <c r="T57" s="540">
        <v>1</v>
      </c>
      <c r="U57" s="541">
        <v>13.03780964797914</v>
      </c>
      <c r="V57" s="380">
        <v>1</v>
      </c>
      <c r="W57" s="541">
        <v>11.1185234600845</v>
      </c>
      <c r="X57" s="380">
        <v>2</v>
      </c>
      <c r="Y57" s="542">
        <v>12.00192030724916</v>
      </c>
      <c r="Z57" s="540">
        <v>3</v>
      </c>
      <c r="AA57" s="541">
        <v>40.866366979975481</v>
      </c>
      <c r="AB57" s="380">
        <v>3</v>
      </c>
      <c r="AC57" s="541">
        <v>34.036759700476516</v>
      </c>
      <c r="AD57" s="380">
        <v>6</v>
      </c>
      <c r="AE57" s="542">
        <v>37.140204271123487</v>
      </c>
      <c r="AF57" s="540">
        <v>1</v>
      </c>
      <c r="AG57" s="541">
        <v>21.092596498628982</v>
      </c>
      <c r="AH57" s="380">
        <v>1</v>
      </c>
      <c r="AI57" s="541">
        <v>15.506280043417584</v>
      </c>
      <c r="AJ57" s="380">
        <v>2</v>
      </c>
      <c r="AK57" s="542">
        <v>17.873100983020553</v>
      </c>
      <c r="AL57" s="540">
        <v>1</v>
      </c>
      <c r="AM57" s="541">
        <v>13.360053440213761</v>
      </c>
      <c r="AN57" s="380">
        <v>5</v>
      </c>
      <c r="AO57" s="541">
        <v>49.632717887631529</v>
      </c>
      <c r="AP57" s="380">
        <v>6</v>
      </c>
      <c r="AQ57" s="542">
        <v>80.160320641282567</v>
      </c>
      <c r="AR57" s="540"/>
      <c r="AS57" s="541">
        <v>0</v>
      </c>
      <c r="AT57" s="380"/>
      <c r="AU57" s="541">
        <v>0</v>
      </c>
      <c r="AV57" s="380"/>
      <c r="AW57" s="542">
        <v>0</v>
      </c>
      <c r="AX57" s="540"/>
      <c r="AY57" s="541">
        <v>0</v>
      </c>
      <c r="AZ57" s="380">
        <v>1</v>
      </c>
      <c r="BA57" s="541">
        <v>43.572984749455337</v>
      </c>
      <c r="BB57" s="380">
        <v>1</v>
      </c>
      <c r="BC57" s="542">
        <v>1015.6872901970942</v>
      </c>
      <c r="BD57" s="540"/>
      <c r="BE57" s="541">
        <v>0</v>
      </c>
      <c r="BF57" s="380"/>
      <c r="BG57" s="541">
        <v>0</v>
      </c>
      <c r="BH57" s="380"/>
      <c r="BI57" s="542">
        <v>0</v>
      </c>
      <c r="BJ57" s="540"/>
      <c r="BK57" s="541">
        <v>0</v>
      </c>
      <c r="BL57" s="380"/>
      <c r="BM57" s="541">
        <v>0</v>
      </c>
      <c r="BN57" s="380"/>
      <c r="BO57" s="542">
        <v>0</v>
      </c>
      <c r="BP57" s="379">
        <v>2</v>
      </c>
      <c r="BQ57" s="545">
        <v>67.001675041876055</v>
      </c>
      <c r="BS57" s="544">
        <v>0</v>
      </c>
      <c r="BT57" s="379">
        <v>2</v>
      </c>
      <c r="BU57" s="545">
        <v>29.770765108663294</v>
      </c>
    </row>
    <row r="58" spans="1:73" ht="20.100000000000001" customHeight="1">
      <c r="A58" s="537" t="s">
        <v>263</v>
      </c>
      <c r="B58" s="373">
        <v>0</v>
      </c>
      <c r="C58" s="387">
        <v>0</v>
      </c>
      <c r="D58" s="373">
        <v>1</v>
      </c>
      <c r="E58" s="387">
        <v>1.2266025562397271</v>
      </c>
      <c r="F58" s="373">
        <v>1</v>
      </c>
      <c r="G58" s="388">
        <v>0.68116642939369376</v>
      </c>
      <c r="H58" s="376"/>
      <c r="I58" s="387">
        <v>0</v>
      </c>
      <c r="J58" s="373">
        <v>1</v>
      </c>
      <c r="K58" s="387">
        <v>3.6516341062625521</v>
      </c>
      <c r="L58" s="373">
        <v>1</v>
      </c>
      <c r="M58" s="388">
        <v>2.0539785564638704</v>
      </c>
      <c r="N58" s="376"/>
      <c r="O58" s="387">
        <v>0</v>
      </c>
      <c r="P58" s="373"/>
      <c r="Q58" s="387">
        <v>0</v>
      </c>
      <c r="R58" s="373"/>
      <c r="S58" s="388">
        <v>0</v>
      </c>
      <c r="T58" s="376"/>
      <c r="U58" s="374">
        <v>0</v>
      </c>
      <c r="V58" s="373"/>
      <c r="W58" s="374">
        <v>0</v>
      </c>
      <c r="X58" s="373"/>
      <c r="Y58" s="375">
        <v>0</v>
      </c>
      <c r="Z58" s="376"/>
      <c r="AA58" s="374">
        <v>0</v>
      </c>
      <c r="AB58" s="373"/>
      <c r="AC58" s="374">
        <v>0</v>
      </c>
      <c r="AD58" s="373"/>
      <c r="AE58" s="375">
        <v>0</v>
      </c>
      <c r="AF58" s="376"/>
      <c r="AG58" s="374">
        <v>0</v>
      </c>
      <c r="AH58" s="373"/>
      <c r="AI58" s="374">
        <v>0</v>
      </c>
      <c r="AJ58" s="373"/>
      <c r="AK58" s="375">
        <v>0</v>
      </c>
      <c r="AL58" s="376"/>
      <c r="AM58" s="374">
        <v>0</v>
      </c>
      <c r="AN58" s="373"/>
      <c r="AO58" s="374">
        <v>0</v>
      </c>
      <c r="AP58" s="373"/>
      <c r="AQ58" s="375">
        <v>0</v>
      </c>
      <c r="AR58" s="376"/>
      <c r="AS58" s="374">
        <v>0</v>
      </c>
      <c r="AT58" s="373"/>
      <c r="AU58" s="374">
        <v>0</v>
      </c>
      <c r="AV58" s="373"/>
      <c r="AW58" s="375">
        <v>0</v>
      </c>
      <c r="AX58" s="376"/>
      <c r="AY58" s="374">
        <v>0</v>
      </c>
      <c r="AZ58" s="373"/>
      <c r="BA58" s="374">
        <v>0</v>
      </c>
      <c r="BB58" s="373"/>
      <c r="BC58" s="375">
        <v>0</v>
      </c>
      <c r="BD58" s="376"/>
      <c r="BE58" s="374">
        <v>0</v>
      </c>
      <c r="BF58" s="373"/>
      <c r="BG58" s="374">
        <v>0</v>
      </c>
      <c r="BH58" s="373"/>
      <c r="BI58" s="375">
        <v>0</v>
      </c>
      <c r="BJ58" s="376"/>
      <c r="BK58" s="374">
        <v>0</v>
      </c>
      <c r="BL58" s="373"/>
      <c r="BM58" s="374">
        <v>0</v>
      </c>
      <c r="BN58" s="373"/>
      <c r="BO58" s="375">
        <v>0</v>
      </c>
      <c r="BP58" s="377"/>
      <c r="BQ58" s="378">
        <v>0</v>
      </c>
      <c r="BR58" s="74"/>
      <c r="BS58" s="371">
        <v>0</v>
      </c>
      <c r="BT58" s="377"/>
      <c r="BU58" s="378">
        <v>0</v>
      </c>
    </row>
    <row r="59" spans="1:73" ht="20.100000000000001" customHeight="1">
      <c r="A59" s="537" t="s">
        <v>294</v>
      </c>
      <c r="B59" s="373">
        <v>12</v>
      </c>
      <c r="C59" s="387">
        <v>18.382071353073634</v>
      </c>
      <c r="D59" s="373">
        <v>13</v>
      </c>
      <c r="E59" s="387">
        <v>15.945833231116453</v>
      </c>
      <c r="F59" s="373">
        <v>25</v>
      </c>
      <c r="G59" s="388">
        <v>17.029160734842343</v>
      </c>
      <c r="H59" s="376">
        <v>3</v>
      </c>
      <c r="I59" s="387">
        <v>14.083845828834326</v>
      </c>
      <c r="J59" s="373">
        <v>5</v>
      </c>
      <c r="K59" s="387">
        <v>18.258170531312764</v>
      </c>
      <c r="L59" s="373">
        <v>8</v>
      </c>
      <c r="M59" s="388">
        <v>16.431828451710963</v>
      </c>
      <c r="N59" s="376">
        <v>3</v>
      </c>
      <c r="O59" s="387">
        <v>55.617352614015573</v>
      </c>
      <c r="P59" s="373"/>
      <c r="Q59" s="387">
        <v>0</v>
      </c>
      <c r="R59" s="373">
        <v>3</v>
      </c>
      <c r="S59" s="388">
        <v>6.1619356693916112</v>
      </c>
      <c r="T59" s="376"/>
      <c r="U59" s="374">
        <v>0</v>
      </c>
      <c r="V59" s="373">
        <v>3</v>
      </c>
      <c r="W59" s="374">
        <v>33.355570380253496</v>
      </c>
      <c r="X59" s="373">
        <v>3</v>
      </c>
      <c r="Y59" s="375">
        <v>18.00288046087374</v>
      </c>
      <c r="Z59" s="376">
        <v>1</v>
      </c>
      <c r="AA59" s="374">
        <v>13.622122326658495</v>
      </c>
      <c r="AB59" s="373">
        <v>1</v>
      </c>
      <c r="AC59" s="374">
        <v>11.345586566825505</v>
      </c>
      <c r="AD59" s="373">
        <v>2</v>
      </c>
      <c r="AE59" s="375">
        <v>12.380068090374499</v>
      </c>
      <c r="AF59" s="376"/>
      <c r="AG59" s="374">
        <v>0</v>
      </c>
      <c r="AH59" s="373">
        <v>3</v>
      </c>
      <c r="AI59" s="374">
        <v>46.518840130252748</v>
      </c>
      <c r="AJ59" s="373">
        <v>3</v>
      </c>
      <c r="AK59" s="375">
        <v>26.809651474530835</v>
      </c>
      <c r="AL59" s="376">
        <v>1</v>
      </c>
      <c r="AM59" s="374">
        <v>13.360053440213761</v>
      </c>
      <c r="AN59" s="373"/>
      <c r="AO59" s="374">
        <v>0</v>
      </c>
      <c r="AP59" s="373">
        <v>1</v>
      </c>
      <c r="AQ59" s="375">
        <v>13.360053440213761</v>
      </c>
      <c r="AR59" s="376">
        <v>2</v>
      </c>
      <c r="AS59" s="374">
        <v>85.106382978723403</v>
      </c>
      <c r="AT59" s="373"/>
      <c r="AU59" s="374">
        <v>0</v>
      </c>
      <c r="AV59" s="373">
        <v>2</v>
      </c>
      <c r="AW59" s="375">
        <v>39.115978877371404</v>
      </c>
      <c r="AX59" s="376">
        <v>1</v>
      </c>
      <c r="AY59" s="374">
        <v>50.125313283208023</v>
      </c>
      <c r="AZ59" s="373">
        <v>1</v>
      </c>
      <c r="BA59" s="374">
        <v>43.572984749455337</v>
      </c>
      <c r="BB59" s="373">
        <v>2</v>
      </c>
      <c r="BC59" s="375">
        <v>1015.6872901970942</v>
      </c>
      <c r="BD59" s="376"/>
      <c r="BE59" s="374">
        <v>0</v>
      </c>
      <c r="BF59" s="373"/>
      <c r="BG59" s="374">
        <v>0</v>
      </c>
      <c r="BH59" s="373"/>
      <c r="BI59" s="375">
        <v>0</v>
      </c>
      <c r="BJ59" s="376">
        <v>1</v>
      </c>
      <c r="BK59" s="374">
        <v>48.100048100048099</v>
      </c>
      <c r="BL59" s="373"/>
      <c r="BM59" s="374">
        <v>0</v>
      </c>
      <c r="BN59" s="373">
        <v>1</v>
      </c>
      <c r="BO59" s="375">
        <v>22.619316896629723</v>
      </c>
      <c r="BP59" s="377"/>
      <c r="BQ59" s="378">
        <v>0</v>
      </c>
      <c r="BR59" s="74"/>
      <c r="BS59" s="371">
        <v>0</v>
      </c>
      <c r="BT59" s="377"/>
      <c r="BU59" s="378">
        <v>0</v>
      </c>
    </row>
    <row r="60" spans="1:73" ht="20.100000000000001" customHeight="1">
      <c r="A60" s="537" t="s">
        <v>264</v>
      </c>
      <c r="B60" s="373">
        <v>2</v>
      </c>
      <c r="C60" s="387">
        <v>3.0636785588456057</v>
      </c>
      <c r="D60" s="373">
        <v>9</v>
      </c>
      <c r="E60" s="387">
        <v>11.039423006157545</v>
      </c>
      <c r="F60" s="373">
        <v>11</v>
      </c>
      <c r="G60" s="388">
        <v>7.4928307233306315</v>
      </c>
      <c r="H60" s="376">
        <v>2</v>
      </c>
      <c r="I60" s="387">
        <v>9.389230552556219</v>
      </c>
      <c r="J60" s="373">
        <v>1</v>
      </c>
      <c r="K60" s="387">
        <v>3.6516341062625521</v>
      </c>
      <c r="L60" s="373">
        <v>3</v>
      </c>
      <c r="M60" s="388">
        <v>6.1619356693916112</v>
      </c>
      <c r="N60" s="376"/>
      <c r="O60" s="387">
        <v>0</v>
      </c>
      <c r="P60" s="373">
        <v>1</v>
      </c>
      <c r="Q60" s="387">
        <v>15.288182235132243</v>
      </c>
      <c r="R60" s="373">
        <v>1</v>
      </c>
      <c r="S60" s="388">
        <v>2.0539785564638704</v>
      </c>
      <c r="T60" s="376"/>
      <c r="U60" s="374">
        <v>0</v>
      </c>
      <c r="V60" s="373">
        <v>2</v>
      </c>
      <c r="W60" s="374">
        <v>22.237046920169</v>
      </c>
      <c r="X60" s="373">
        <v>2</v>
      </c>
      <c r="Y60" s="375">
        <v>12.00192030724916</v>
      </c>
      <c r="Z60" s="376"/>
      <c r="AA60" s="374">
        <v>0</v>
      </c>
      <c r="AB60" s="373">
        <v>1</v>
      </c>
      <c r="AC60" s="374">
        <v>11.345586566825505</v>
      </c>
      <c r="AD60" s="373">
        <v>1</v>
      </c>
      <c r="AE60" s="375">
        <v>6.1900340451872493</v>
      </c>
      <c r="AF60" s="376"/>
      <c r="AG60" s="374">
        <v>0</v>
      </c>
      <c r="AH60" s="373">
        <v>2</v>
      </c>
      <c r="AI60" s="374">
        <v>31.012560086835169</v>
      </c>
      <c r="AJ60" s="373">
        <v>2</v>
      </c>
      <c r="AK60" s="375">
        <v>17.873100983020553</v>
      </c>
      <c r="AL60" s="376"/>
      <c r="AM60" s="374">
        <v>0</v>
      </c>
      <c r="AN60" s="373">
        <v>1</v>
      </c>
      <c r="AO60" s="374">
        <v>9.9265435775263047</v>
      </c>
      <c r="AP60" s="373">
        <v>1</v>
      </c>
      <c r="AQ60" s="375">
        <v>13.360053440213761</v>
      </c>
      <c r="AR60" s="376"/>
      <c r="AS60" s="374">
        <v>0</v>
      </c>
      <c r="AT60" s="373"/>
      <c r="AU60" s="374">
        <v>0</v>
      </c>
      <c r="AV60" s="373"/>
      <c r="AW60" s="375">
        <v>0</v>
      </c>
      <c r="AX60" s="376"/>
      <c r="AY60" s="374">
        <v>0</v>
      </c>
      <c r="AZ60" s="373"/>
      <c r="BA60" s="374">
        <v>0</v>
      </c>
      <c r="BB60" s="373"/>
      <c r="BC60" s="375">
        <v>0</v>
      </c>
      <c r="BD60" s="376"/>
      <c r="BE60" s="374">
        <v>0</v>
      </c>
      <c r="BF60" s="373"/>
      <c r="BG60" s="374">
        <v>0</v>
      </c>
      <c r="BH60" s="373"/>
      <c r="BI60" s="375">
        <v>0</v>
      </c>
      <c r="BJ60" s="376"/>
      <c r="BK60" s="374">
        <v>0</v>
      </c>
      <c r="BL60" s="373">
        <v>1</v>
      </c>
      <c r="BM60" s="374">
        <v>42.698548249359519</v>
      </c>
      <c r="BN60" s="373">
        <v>1</v>
      </c>
      <c r="BO60" s="375">
        <v>22.619316896629723</v>
      </c>
      <c r="BP60" s="377"/>
      <c r="BQ60" s="378">
        <v>0</v>
      </c>
      <c r="BR60" s="74"/>
      <c r="BS60" s="371">
        <v>0</v>
      </c>
      <c r="BT60" s="377"/>
      <c r="BU60" s="378">
        <v>0</v>
      </c>
    </row>
    <row r="61" spans="1:73" ht="20.100000000000001" customHeight="1">
      <c r="A61" s="537" t="s">
        <v>265</v>
      </c>
      <c r="B61" s="373">
        <v>0</v>
      </c>
      <c r="C61" s="387">
        <v>0</v>
      </c>
      <c r="D61" s="373">
        <v>1</v>
      </c>
      <c r="E61" s="387">
        <v>1.2266025562397271</v>
      </c>
      <c r="F61" s="373">
        <v>1</v>
      </c>
      <c r="G61" s="388">
        <v>0.68116642939369376</v>
      </c>
      <c r="H61" s="376"/>
      <c r="I61" s="387">
        <v>0</v>
      </c>
      <c r="J61" s="373"/>
      <c r="K61" s="387">
        <v>0</v>
      </c>
      <c r="L61" s="373"/>
      <c r="M61" s="388">
        <v>0</v>
      </c>
      <c r="N61" s="376"/>
      <c r="O61" s="387">
        <v>0</v>
      </c>
      <c r="P61" s="373"/>
      <c r="Q61" s="387">
        <v>0</v>
      </c>
      <c r="R61" s="373"/>
      <c r="S61" s="388">
        <v>0</v>
      </c>
      <c r="T61" s="376"/>
      <c r="U61" s="374">
        <v>0</v>
      </c>
      <c r="V61" s="373"/>
      <c r="W61" s="374">
        <v>0</v>
      </c>
      <c r="X61" s="373"/>
      <c r="Y61" s="375">
        <v>0</v>
      </c>
      <c r="Z61" s="376"/>
      <c r="AA61" s="374">
        <v>0</v>
      </c>
      <c r="AB61" s="373">
        <v>1</v>
      </c>
      <c r="AC61" s="374">
        <v>11.345586566825505</v>
      </c>
      <c r="AD61" s="373">
        <v>1</v>
      </c>
      <c r="AE61" s="375">
        <v>6.1900340451872493</v>
      </c>
      <c r="AF61" s="376"/>
      <c r="AG61" s="374">
        <v>0</v>
      </c>
      <c r="AH61" s="373"/>
      <c r="AI61" s="374">
        <v>0</v>
      </c>
      <c r="AJ61" s="373"/>
      <c r="AK61" s="375">
        <v>0</v>
      </c>
      <c r="AL61" s="376"/>
      <c r="AM61" s="374">
        <v>0</v>
      </c>
      <c r="AN61" s="373"/>
      <c r="AO61" s="374">
        <v>0</v>
      </c>
      <c r="AP61" s="373"/>
      <c r="AQ61" s="375">
        <v>0</v>
      </c>
      <c r="AR61" s="376"/>
      <c r="AS61" s="374">
        <v>0</v>
      </c>
      <c r="AT61" s="373"/>
      <c r="AU61" s="374">
        <v>0</v>
      </c>
      <c r="AV61" s="373"/>
      <c r="AW61" s="375">
        <v>0</v>
      </c>
      <c r="AX61" s="376"/>
      <c r="AY61" s="374">
        <v>0</v>
      </c>
      <c r="AZ61" s="373"/>
      <c r="BA61" s="374">
        <v>0</v>
      </c>
      <c r="BB61" s="373"/>
      <c r="BC61" s="375">
        <v>0</v>
      </c>
      <c r="BD61" s="376"/>
      <c r="BE61" s="374">
        <v>0</v>
      </c>
      <c r="BF61" s="373"/>
      <c r="BG61" s="374">
        <v>0</v>
      </c>
      <c r="BH61" s="373"/>
      <c r="BI61" s="375">
        <v>0</v>
      </c>
      <c r="BJ61" s="376"/>
      <c r="BK61" s="374">
        <v>0</v>
      </c>
      <c r="BL61" s="373"/>
      <c r="BM61" s="374">
        <v>0</v>
      </c>
      <c r="BN61" s="373"/>
      <c r="BO61" s="375">
        <v>0</v>
      </c>
      <c r="BP61" s="377"/>
      <c r="BQ61" s="378">
        <v>0</v>
      </c>
      <c r="BR61" s="74"/>
      <c r="BS61" s="371">
        <v>0</v>
      </c>
      <c r="BT61" s="377"/>
      <c r="BU61" s="378">
        <v>0</v>
      </c>
    </row>
    <row r="62" spans="1:73" ht="20.100000000000001" customHeight="1">
      <c r="A62" s="537" t="s">
        <v>295</v>
      </c>
      <c r="B62" s="373">
        <v>2</v>
      </c>
      <c r="C62" s="387">
        <v>3.0636785588456057</v>
      </c>
      <c r="D62" s="373">
        <v>3</v>
      </c>
      <c r="E62" s="387">
        <v>3.6798076687191816</v>
      </c>
      <c r="F62" s="373">
        <v>5</v>
      </c>
      <c r="G62" s="388">
        <v>3.4058321469684687</v>
      </c>
      <c r="H62" s="376"/>
      <c r="I62" s="387">
        <v>0</v>
      </c>
      <c r="J62" s="373">
        <v>1</v>
      </c>
      <c r="K62" s="387">
        <v>3.6516341062625521</v>
      </c>
      <c r="L62" s="373">
        <v>1</v>
      </c>
      <c r="M62" s="388">
        <v>2.0539785564638704</v>
      </c>
      <c r="N62" s="376"/>
      <c r="O62" s="387">
        <v>0</v>
      </c>
      <c r="P62" s="373"/>
      <c r="Q62" s="387">
        <v>0</v>
      </c>
      <c r="R62" s="373"/>
      <c r="S62" s="388">
        <v>0</v>
      </c>
      <c r="T62" s="376">
        <v>1</v>
      </c>
      <c r="U62" s="374">
        <v>13.03780964797914</v>
      </c>
      <c r="V62" s="373">
        <v>1</v>
      </c>
      <c r="W62" s="374">
        <v>11.1185234600845</v>
      </c>
      <c r="X62" s="373">
        <v>2</v>
      </c>
      <c r="Y62" s="375">
        <v>12.00192030724916</v>
      </c>
      <c r="Z62" s="376"/>
      <c r="AA62" s="374">
        <v>0</v>
      </c>
      <c r="AB62" s="373"/>
      <c r="AC62" s="374">
        <v>0</v>
      </c>
      <c r="AD62" s="373"/>
      <c r="AE62" s="375">
        <v>0</v>
      </c>
      <c r="AF62" s="376"/>
      <c r="AG62" s="374">
        <v>0</v>
      </c>
      <c r="AH62" s="373"/>
      <c r="AI62" s="374">
        <v>0</v>
      </c>
      <c r="AJ62" s="373"/>
      <c r="AK62" s="375">
        <v>0</v>
      </c>
      <c r="AL62" s="376"/>
      <c r="AM62" s="374">
        <v>0</v>
      </c>
      <c r="AN62" s="373"/>
      <c r="AO62" s="374">
        <v>0</v>
      </c>
      <c r="AP62" s="373"/>
      <c r="AQ62" s="375">
        <v>0</v>
      </c>
      <c r="AR62" s="376"/>
      <c r="AS62" s="374">
        <v>0</v>
      </c>
      <c r="AT62" s="373"/>
      <c r="AU62" s="374">
        <v>0</v>
      </c>
      <c r="AV62" s="373"/>
      <c r="AW62" s="375">
        <v>0</v>
      </c>
      <c r="AX62" s="376"/>
      <c r="AY62" s="374">
        <v>0</v>
      </c>
      <c r="AZ62" s="373"/>
      <c r="BA62" s="374">
        <v>0</v>
      </c>
      <c r="BB62" s="373"/>
      <c r="BC62" s="375">
        <v>0</v>
      </c>
      <c r="BD62" s="376"/>
      <c r="BE62" s="374">
        <v>0</v>
      </c>
      <c r="BF62" s="373"/>
      <c r="BG62" s="374">
        <v>0</v>
      </c>
      <c r="BH62" s="373"/>
      <c r="BI62" s="375">
        <v>0</v>
      </c>
      <c r="BJ62" s="376"/>
      <c r="BK62" s="374">
        <v>0</v>
      </c>
      <c r="BL62" s="373"/>
      <c r="BM62" s="374">
        <v>0</v>
      </c>
      <c r="BN62" s="373"/>
      <c r="BO62" s="375">
        <v>0</v>
      </c>
      <c r="BP62" s="377">
        <v>1</v>
      </c>
      <c r="BQ62" s="378">
        <v>33.500837520938028</v>
      </c>
      <c r="BR62" s="74">
        <v>1</v>
      </c>
      <c r="BS62" s="371">
        <v>26.788106080900082</v>
      </c>
      <c r="BT62" s="377">
        <v>2</v>
      </c>
      <c r="BU62" s="378">
        <v>29.770765108663294</v>
      </c>
    </row>
    <row r="63" spans="1:73" ht="20.100000000000001" customHeight="1">
      <c r="A63" s="537" t="s">
        <v>296</v>
      </c>
      <c r="B63" s="373">
        <v>0</v>
      </c>
      <c r="C63" s="387">
        <v>0</v>
      </c>
      <c r="D63" s="373">
        <v>0</v>
      </c>
      <c r="E63" s="387">
        <v>0</v>
      </c>
      <c r="F63" s="373"/>
      <c r="G63" s="388">
        <v>0</v>
      </c>
      <c r="H63" s="376"/>
      <c r="I63" s="387">
        <v>0</v>
      </c>
      <c r="J63" s="373"/>
      <c r="K63" s="387">
        <v>0</v>
      </c>
      <c r="L63" s="373"/>
      <c r="M63" s="388">
        <v>0</v>
      </c>
      <c r="N63" s="376"/>
      <c r="O63" s="387">
        <v>0</v>
      </c>
      <c r="P63" s="373"/>
      <c r="Q63" s="387">
        <v>0</v>
      </c>
      <c r="R63" s="373"/>
      <c r="S63" s="388">
        <v>0</v>
      </c>
      <c r="T63" s="376"/>
      <c r="U63" s="374">
        <v>0</v>
      </c>
      <c r="V63" s="373"/>
      <c r="W63" s="374">
        <v>0</v>
      </c>
      <c r="X63" s="373"/>
      <c r="Y63" s="375">
        <v>0</v>
      </c>
      <c r="Z63" s="376"/>
      <c r="AA63" s="374">
        <v>0</v>
      </c>
      <c r="AB63" s="373"/>
      <c r="AC63" s="374">
        <v>0</v>
      </c>
      <c r="AD63" s="373"/>
      <c r="AE63" s="375">
        <v>0</v>
      </c>
      <c r="AF63" s="376"/>
      <c r="AG63" s="374">
        <v>0</v>
      </c>
      <c r="AH63" s="373"/>
      <c r="AI63" s="374">
        <v>0</v>
      </c>
      <c r="AJ63" s="373"/>
      <c r="AK63" s="375">
        <v>0</v>
      </c>
      <c r="AL63" s="376"/>
      <c r="AM63" s="374">
        <v>0</v>
      </c>
      <c r="AN63" s="373"/>
      <c r="AO63" s="374">
        <v>0</v>
      </c>
      <c r="AP63" s="373"/>
      <c r="AQ63" s="375">
        <v>0</v>
      </c>
      <c r="AR63" s="376"/>
      <c r="AS63" s="374">
        <v>0</v>
      </c>
      <c r="AT63" s="373"/>
      <c r="AU63" s="374">
        <v>0</v>
      </c>
      <c r="AV63" s="373"/>
      <c r="AW63" s="375">
        <v>0</v>
      </c>
      <c r="AX63" s="376"/>
      <c r="AY63" s="374">
        <v>0</v>
      </c>
      <c r="AZ63" s="373"/>
      <c r="BA63" s="374">
        <v>0</v>
      </c>
      <c r="BB63" s="373"/>
      <c r="BC63" s="375">
        <v>0</v>
      </c>
      <c r="BD63" s="376"/>
      <c r="BE63" s="374">
        <v>0</v>
      </c>
      <c r="BF63" s="373"/>
      <c r="BG63" s="374">
        <v>0</v>
      </c>
      <c r="BH63" s="373"/>
      <c r="BI63" s="375">
        <v>0</v>
      </c>
      <c r="BJ63" s="376"/>
      <c r="BK63" s="374">
        <v>0</v>
      </c>
      <c r="BL63" s="373"/>
      <c r="BM63" s="374">
        <v>0</v>
      </c>
      <c r="BN63" s="373"/>
      <c r="BO63" s="375">
        <v>0</v>
      </c>
      <c r="BP63" s="377"/>
      <c r="BQ63" s="378">
        <v>0</v>
      </c>
      <c r="BR63" s="74"/>
      <c r="BS63" s="371">
        <v>0</v>
      </c>
      <c r="BT63" s="377"/>
      <c r="BU63" s="378">
        <v>0</v>
      </c>
    </row>
    <row r="64" spans="1:73" ht="20.100000000000001" customHeight="1">
      <c r="A64" s="537" t="s">
        <v>297</v>
      </c>
      <c r="B64" s="373">
        <v>0</v>
      </c>
      <c r="C64" s="387">
        <v>0</v>
      </c>
      <c r="D64" s="373">
        <v>0</v>
      </c>
      <c r="E64" s="387">
        <v>0</v>
      </c>
      <c r="F64" s="373"/>
      <c r="G64" s="388">
        <v>0</v>
      </c>
      <c r="H64" s="376"/>
      <c r="I64" s="387">
        <v>0</v>
      </c>
      <c r="J64" s="373"/>
      <c r="K64" s="387">
        <v>0</v>
      </c>
      <c r="L64" s="373"/>
      <c r="M64" s="388">
        <v>0</v>
      </c>
      <c r="N64" s="376"/>
      <c r="O64" s="387">
        <v>0</v>
      </c>
      <c r="P64" s="373"/>
      <c r="Q64" s="387">
        <v>0</v>
      </c>
      <c r="R64" s="373"/>
      <c r="S64" s="388">
        <v>0</v>
      </c>
      <c r="T64" s="376"/>
      <c r="U64" s="374">
        <v>0</v>
      </c>
      <c r="V64" s="373"/>
      <c r="W64" s="374">
        <v>0</v>
      </c>
      <c r="X64" s="373"/>
      <c r="Y64" s="375">
        <v>0</v>
      </c>
      <c r="Z64" s="376"/>
      <c r="AA64" s="374">
        <v>0</v>
      </c>
      <c r="AB64" s="373"/>
      <c r="AC64" s="374">
        <v>0</v>
      </c>
      <c r="AD64" s="373"/>
      <c r="AE64" s="375">
        <v>0</v>
      </c>
      <c r="AF64" s="376"/>
      <c r="AG64" s="374">
        <v>0</v>
      </c>
      <c r="AH64" s="373"/>
      <c r="AI64" s="374">
        <v>0</v>
      </c>
      <c r="AJ64" s="373"/>
      <c r="AK64" s="375">
        <v>0</v>
      </c>
      <c r="AL64" s="376"/>
      <c r="AM64" s="374">
        <v>0</v>
      </c>
      <c r="AN64" s="373"/>
      <c r="AO64" s="374">
        <v>0</v>
      </c>
      <c r="AP64" s="373"/>
      <c r="AQ64" s="375">
        <v>0</v>
      </c>
      <c r="AR64" s="376"/>
      <c r="AS64" s="374">
        <v>0</v>
      </c>
      <c r="AT64" s="373"/>
      <c r="AU64" s="374">
        <v>0</v>
      </c>
      <c r="AV64" s="373"/>
      <c r="AW64" s="375">
        <v>0</v>
      </c>
      <c r="AX64" s="376"/>
      <c r="AY64" s="374">
        <v>0</v>
      </c>
      <c r="AZ64" s="373"/>
      <c r="BA64" s="374">
        <v>0</v>
      </c>
      <c r="BB64" s="373"/>
      <c r="BC64" s="375">
        <v>0</v>
      </c>
      <c r="BD64" s="376"/>
      <c r="BE64" s="374">
        <v>0</v>
      </c>
      <c r="BF64" s="373"/>
      <c r="BG64" s="374">
        <v>0</v>
      </c>
      <c r="BH64" s="373"/>
      <c r="BI64" s="375">
        <v>0</v>
      </c>
      <c r="BJ64" s="376"/>
      <c r="BK64" s="374">
        <v>0</v>
      </c>
      <c r="BL64" s="373"/>
      <c r="BM64" s="374">
        <v>0</v>
      </c>
      <c r="BN64" s="373"/>
      <c r="BO64" s="375">
        <v>0</v>
      </c>
      <c r="BP64" s="377"/>
      <c r="BQ64" s="378">
        <v>0</v>
      </c>
      <c r="BR64" s="74"/>
      <c r="BS64" s="371">
        <v>0</v>
      </c>
      <c r="BT64" s="377"/>
      <c r="BU64" s="378">
        <v>0</v>
      </c>
    </row>
    <row r="65" spans="1:73" s="554" customFormat="1" ht="20.100000000000001" customHeight="1">
      <c r="A65" s="551" t="s">
        <v>555</v>
      </c>
      <c r="B65" s="907">
        <v>2169</v>
      </c>
      <c r="C65" s="555">
        <v>3322.5593970680598</v>
      </c>
      <c r="D65" s="907">
        <v>2260</v>
      </c>
      <c r="E65" s="555">
        <v>2772.1217771017837</v>
      </c>
      <c r="F65" s="907">
        <v>4429</v>
      </c>
      <c r="G65" s="556">
        <v>3016.8861157846695</v>
      </c>
      <c r="H65" s="553">
        <v>631</v>
      </c>
      <c r="I65" s="555">
        <v>2962.3022393314868</v>
      </c>
      <c r="J65" s="552">
        <v>665</v>
      </c>
      <c r="K65" s="555">
        <v>2428.3366806645972</v>
      </c>
      <c r="L65" s="907">
        <v>1296</v>
      </c>
      <c r="M65" s="556">
        <v>2661.9562091771763</v>
      </c>
      <c r="N65" s="553">
        <v>192</v>
      </c>
      <c r="O65" s="555">
        <v>3559.5105672969967</v>
      </c>
      <c r="P65" s="552">
        <v>172</v>
      </c>
      <c r="Q65" s="555">
        <v>2629.5673444427457</v>
      </c>
      <c r="R65" s="552">
        <v>364</v>
      </c>
      <c r="S65" s="556">
        <v>747.64819455284885</v>
      </c>
      <c r="T65" s="553">
        <v>261</v>
      </c>
      <c r="U65" s="906">
        <v>3402.8683181225551</v>
      </c>
      <c r="V65" s="552">
        <v>296</v>
      </c>
      <c r="W65" s="906">
        <v>3291.0829441850124</v>
      </c>
      <c r="X65" s="552">
        <v>557</v>
      </c>
      <c r="Y65" s="908">
        <v>3342.5348055688914</v>
      </c>
      <c r="Z65" s="553">
        <v>226</v>
      </c>
      <c r="AA65" s="906">
        <v>3078.5996458248196</v>
      </c>
      <c r="AB65" s="552">
        <v>228</v>
      </c>
      <c r="AC65" s="906">
        <v>2586.7937372362153</v>
      </c>
      <c r="AD65" s="552">
        <v>454</v>
      </c>
      <c r="AE65" s="908">
        <v>2810.2754565150108</v>
      </c>
      <c r="AF65" s="553">
        <v>195</v>
      </c>
      <c r="AG65" s="906">
        <v>4113.056317232652</v>
      </c>
      <c r="AH65" s="552">
        <v>220</v>
      </c>
      <c r="AI65" s="906">
        <v>3411.3816095518687</v>
      </c>
      <c r="AJ65" s="552">
        <v>415</v>
      </c>
      <c r="AK65" s="908">
        <v>3708.6684539767648</v>
      </c>
      <c r="AL65" s="553">
        <v>267</v>
      </c>
      <c r="AM65" s="906">
        <v>3567.1342685370741</v>
      </c>
      <c r="AN65" s="552">
        <v>288</v>
      </c>
      <c r="AO65" s="906">
        <v>2858.8445503275757</v>
      </c>
      <c r="AP65" s="552">
        <v>555</v>
      </c>
      <c r="AQ65" s="908">
        <v>7414.8296593186378</v>
      </c>
      <c r="AR65" s="553">
        <v>77</v>
      </c>
      <c r="AS65" s="906">
        <v>3276.5957446808511</v>
      </c>
      <c r="AT65" s="552">
        <v>84</v>
      </c>
      <c r="AU65" s="906">
        <v>3040.173724212812</v>
      </c>
      <c r="AV65" s="552">
        <v>161</v>
      </c>
      <c r="AW65" s="908">
        <v>3148.8362996283986</v>
      </c>
      <c r="AX65" s="553">
        <v>70</v>
      </c>
      <c r="AY65" s="906">
        <v>3508.7719298245611</v>
      </c>
      <c r="AZ65" s="552">
        <v>76</v>
      </c>
      <c r="BA65" s="906">
        <v>3311.5468409586056</v>
      </c>
      <c r="BB65" s="552">
        <v>146</v>
      </c>
      <c r="BC65" s="908">
        <v>77192.234054979141</v>
      </c>
      <c r="BD65" s="553">
        <v>64</v>
      </c>
      <c r="BE65" s="906">
        <v>3298.9690721649486</v>
      </c>
      <c r="BF65" s="552">
        <v>59</v>
      </c>
      <c r="BG65" s="906">
        <v>2762.1722846441949</v>
      </c>
      <c r="BH65" s="552">
        <v>123</v>
      </c>
      <c r="BI65" s="908">
        <v>3017.664376840039</v>
      </c>
      <c r="BJ65" s="553">
        <v>70</v>
      </c>
      <c r="BK65" s="906">
        <v>3367.0033670033667</v>
      </c>
      <c r="BL65" s="552">
        <v>59</v>
      </c>
      <c r="BM65" s="906">
        <v>2519.2143467122119</v>
      </c>
      <c r="BN65" s="552">
        <v>129</v>
      </c>
      <c r="BO65" s="908">
        <v>2917.8918796652338</v>
      </c>
      <c r="BP65" s="552">
        <v>116</v>
      </c>
      <c r="BQ65" s="906">
        <v>3886.0971524288107</v>
      </c>
      <c r="BR65" s="554">
        <v>113</v>
      </c>
      <c r="BS65" s="909">
        <v>3027.055987141709</v>
      </c>
      <c r="BT65" s="552">
        <v>229</v>
      </c>
      <c r="BU65" s="906">
        <v>3408.7526049419466</v>
      </c>
    </row>
  </sheetData>
  <mergeCells count="50">
    <mergeCell ref="BL3:BM3"/>
    <mergeCell ref="BN3:BO3"/>
    <mergeCell ref="BP3:BQ3"/>
    <mergeCell ref="BR3:BS3"/>
    <mergeCell ref="BT3:BU3"/>
    <mergeCell ref="Z3:AA3"/>
    <mergeCell ref="BJ3:BK3"/>
    <mergeCell ref="AN3:AO3"/>
    <mergeCell ref="AP3:AQ3"/>
    <mergeCell ref="AR3:AS3"/>
    <mergeCell ref="AT3:AU3"/>
    <mergeCell ref="AV3:AW3"/>
    <mergeCell ref="AX3:AY3"/>
    <mergeCell ref="AZ3:BA3"/>
    <mergeCell ref="BB3:BC3"/>
    <mergeCell ref="BD3:BE3"/>
    <mergeCell ref="BF3:BG3"/>
    <mergeCell ref="BH3:BI3"/>
    <mergeCell ref="BJ2:BO2"/>
    <mergeCell ref="BP2:BU2"/>
    <mergeCell ref="B3:C3"/>
    <mergeCell ref="D3:E3"/>
    <mergeCell ref="F3:G3"/>
    <mergeCell ref="H3:I3"/>
    <mergeCell ref="J3:K3"/>
    <mergeCell ref="L3:M3"/>
    <mergeCell ref="N3:O3"/>
    <mergeCell ref="P3:Q3"/>
    <mergeCell ref="R3:S3"/>
    <mergeCell ref="AB3:AC3"/>
    <mergeCell ref="AD3:AE3"/>
    <mergeCell ref="AF3:AG3"/>
    <mergeCell ref="AH3:AI3"/>
    <mergeCell ref="AJ3:AK3"/>
    <mergeCell ref="A1:BU1"/>
    <mergeCell ref="A2:A4"/>
    <mergeCell ref="B2:G2"/>
    <mergeCell ref="H2:M2"/>
    <mergeCell ref="N2:S2"/>
    <mergeCell ref="T2:Y2"/>
    <mergeCell ref="Z2:AE2"/>
    <mergeCell ref="T3:U3"/>
    <mergeCell ref="V3:W3"/>
    <mergeCell ref="X3:Y3"/>
    <mergeCell ref="AF2:AK2"/>
    <mergeCell ref="AL2:AQ2"/>
    <mergeCell ref="AR2:AW2"/>
    <mergeCell ref="AX2:BC2"/>
    <mergeCell ref="BD2:BI2"/>
    <mergeCell ref="AL3:AM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AD24"/>
  <sheetViews>
    <sheetView zoomScaleNormal="100" workbookViewId="0">
      <pane xSplit="1" ySplit="5" topLeftCell="B6" activePane="bottomRight" state="frozen"/>
      <selection pane="topRight" activeCell="B1" sqref="B1"/>
      <selection pane="bottomLeft" activeCell="A6" sqref="A6"/>
      <selection pane="bottomRight" activeCell="AB11" sqref="AB11"/>
    </sheetView>
  </sheetViews>
  <sheetFormatPr defaultRowHeight="23.1" customHeight="1"/>
  <cols>
    <col min="1" max="1" width="12.28515625" style="84" customWidth="1"/>
    <col min="2" max="13" width="7.28515625" style="84" customWidth="1"/>
    <col min="14" max="14" width="7.85546875" style="84" customWidth="1"/>
    <col min="15" max="15" width="8.42578125" style="84" customWidth="1"/>
    <col min="16" max="19" width="8.140625" style="84" customWidth="1"/>
    <col min="20" max="16384" width="9.140625" style="84"/>
  </cols>
  <sheetData>
    <row r="1" spans="1:30" ht="23.1" customHeight="1">
      <c r="A1" s="363" t="s">
        <v>405</v>
      </c>
      <c r="B1" s="363"/>
      <c r="C1" s="363"/>
      <c r="D1" s="363"/>
      <c r="E1" s="363"/>
      <c r="F1" s="363"/>
      <c r="G1" s="363"/>
      <c r="H1" s="363"/>
      <c r="I1" s="363"/>
      <c r="J1" s="363"/>
    </row>
    <row r="2" spans="1:30" s="105" customFormat="1" ht="23.1" customHeight="1">
      <c r="A2" s="1296" t="s">
        <v>57</v>
      </c>
      <c r="B2" s="1295" t="s">
        <v>160</v>
      </c>
      <c r="C2" s="1295"/>
      <c r="D2" s="1295"/>
      <c r="E2" s="1295" t="s">
        <v>201</v>
      </c>
      <c r="F2" s="1295"/>
      <c r="G2" s="1295"/>
      <c r="H2" s="1295" t="s">
        <v>238</v>
      </c>
      <c r="I2" s="1295"/>
      <c r="J2" s="1295"/>
      <c r="K2" s="1295" t="s">
        <v>276</v>
      </c>
      <c r="L2" s="1295"/>
      <c r="M2" s="1295"/>
      <c r="N2" s="1295" t="s">
        <v>277</v>
      </c>
      <c r="O2" s="1295"/>
      <c r="P2" s="1295"/>
      <c r="Q2" s="1295" t="s">
        <v>299</v>
      </c>
      <c r="R2" s="1295"/>
      <c r="S2" s="1295"/>
      <c r="T2" s="1295" t="s">
        <v>311</v>
      </c>
      <c r="U2" s="1295"/>
      <c r="V2" s="1295"/>
      <c r="W2" s="1295" t="s">
        <v>352</v>
      </c>
      <c r="X2" s="1295"/>
      <c r="Y2" s="1295"/>
      <c r="Z2" s="1295" t="s">
        <v>403</v>
      </c>
      <c r="AA2" s="1295"/>
      <c r="AB2" s="1295"/>
    </row>
    <row r="3" spans="1:30" s="106" customFormat="1" ht="23.1" customHeight="1">
      <c r="A3" s="1297"/>
      <c r="B3" s="351" t="s">
        <v>22</v>
      </c>
      <c r="C3" s="351" t="s">
        <v>23</v>
      </c>
      <c r="D3" s="351" t="s">
        <v>21</v>
      </c>
      <c r="E3" s="351" t="s">
        <v>22</v>
      </c>
      <c r="F3" s="351" t="s">
        <v>23</v>
      </c>
      <c r="G3" s="351" t="s">
        <v>21</v>
      </c>
      <c r="H3" s="351" t="s">
        <v>22</v>
      </c>
      <c r="I3" s="351" t="s">
        <v>23</v>
      </c>
      <c r="J3" s="351" t="s">
        <v>21</v>
      </c>
      <c r="K3" s="351" t="s">
        <v>22</v>
      </c>
      <c r="L3" s="351" t="s">
        <v>23</v>
      </c>
      <c r="M3" s="351" t="s">
        <v>21</v>
      </c>
      <c r="N3" s="351" t="s">
        <v>22</v>
      </c>
      <c r="O3" s="351" t="s">
        <v>23</v>
      </c>
      <c r="P3" s="351" t="s">
        <v>21</v>
      </c>
      <c r="Q3" s="351" t="s">
        <v>22</v>
      </c>
      <c r="R3" s="351" t="s">
        <v>23</v>
      </c>
      <c r="S3" s="351" t="s">
        <v>21</v>
      </c>
      <c r="T3" s="351" t="s">
        <v>22</v>
      </c>
      <c r="U3" s="351" t="s">
        <v>23</v>
      </c>
      <c r="V3" s="351" t="s">
        <v>21</v>
      </c>
      <c r="W3" s="351" t="s">
        <v>22</v>
      </c>
      <c r="X3" s="351" t="s">
        <v>23</v>
      </c>
      <c r="Y3" s="351" t="s">
        <v>21</v>
      </c>
      <c r="Z3" s="351" t="s">
        <v>22</v>
      </c>
      <c r="AA3" s="351" t="s">
        <v>23</v>
      </c>
      <c r="AB3" s="351" t="s">
        <v>21</v>
      </c>
    </row>
    <row r="4" spans="1:30" s="106" customFormat="1" ht="18.75" customHeight="1">
      <c r="A4" s="174"/>
      <c r="B4" s="268"/>
      <c r="C4" s="268"/>
      <c r="D4" s="269"/>
      <c r="E4" s="270"/>
      <c r="F4" s="270"/>
      <c r="G4" s="270"/>
      <c r="H4" s="270"/>
      <c r="I4" s="270"/>
      <c r="J4" s="270"/>
      <c r="K4" s="270"/>
      <c r="L4" s="270"/>
      <c r="M4" s="270"/>
      <c r="N4" s="270"/>
      <c r="O4" s="270"/>
      <c r="P4" s="270"/>
      <c r="Q4" s="270"/>
      <c r="R4" s="270"/>
      <c r="S4" s="270"/>
    </row>
    <row r="5" spans="1:30" ht="23.1" customHeight="1">
      <c r="A5" s="175" t="s">
        <v>98</v>
      </c>
      <c r="B5" s="176">
        <v>71</v>
      </c>
      <c r="C5" s="176">
        <v>77</v>
      </c>
      <c r="D5" s="177">
        <v>74</v>
      </c>
      <c r="E5" s="177">
        <v>71</v>
      </c>
      <c r="F5" s="177">
        <v>78</v>
      </c>
      <c r="G5" s="177">
        <v>75</v>
      </c>
      <c r="H5" s="177">
        <v>71</v>
      </c>
      <c r="I5" s="177">
        <v>78</v>
      </c>
      <c r="J5" s="177">
        <v>75</v>
      </c>
      <c r="K5" s="177">
        <v>71.599999999999994</v>
      </c>
      <c r="L5" s="177">
        <v>78.400000000000006</v>
      </c>
      <c r="M5" s="177">
        <f>(K5+L5)/2</f>
        <v>75</v>
      </c>
      <c r="N5" s="177">
        <v>71.8</v>
      </c>
      <c r="O5" s="177">
        <v>78.599999999999994</v>
      </c>
      <c r="P5" s="177">
        <f>(N5+O5)/2</f>
        <v>75.199999999999989</v>
      </c>
      <c r="Q5" s="177">
        <v>72</v>
      </c>
      <c r="R5" s="177">
        <v>78.8</v>
      </c>
      <c r="S5" s="177">
        <f>(Q5+R5)/2</f>
        <v>75.400000000000006</v>
      </c>
      <c r="T5" s="177">
        <v>72.2</v>
      </c>
      <c r="U5" s="177">
        <v>78.900000000000006</v>
      </c>
      <c r="V5" s="177"/>
      <c r="W5" s="177">
        <v>73</v>
      </c>
      <c r="X5" s="177">
        <v>80.099999999999994</v>
      </c>
      <c r="Y5" s="177"/>
      <c r="Z5" s="177"/>
      <c r="AA5" s="177"/>
      <c r="AB5" s="177"/>
      <c r="AC5" s="178" t="s">
        <v>124</v>
      </c>
    </row>
    <row r="6" spans="1:30" ht="23.1" customHeight="1">
      <c r="A6" s="846" t="s">
        <v>68</v>
      </c>
      <c r="B6" s="847">
        <v>72.169828633812855</v>
      </c>
      <c r="C6" s="847">
        <v>78.699098273207539</v>
      </c>
      <c r="D6" s="848">
        <v>75.301425025937448</v>
      </c>
      <c r="E6" s="849">
        <v>71.133069577571575</v>
      </c>
      <c r="F6" s="849">
        <v>78.321981706806781</v>
      </c>
      <c r="G6" s="850">
        <v>74.620533339366844</v>
      </c>
      <c r="H6" s="849">
        <v>72.421880299917831</v>
      </c>
      <c r="I6" s="849">
        <v>79.063196469346792</v>
      </c>
      <c r="J6" s="850">
        <v>75.636399027152962</v>
      </c>
      <c r="K6" s="849">
        <v>71.680000000000007</v>
      </c>
      <c r="L6" s="849">
        <v>79.61</v>
      </c>
      <c r="M6" s="850">
        <v>75.55</v>
      </c>
      <c r="N6" s="849">
        <v>72.489999999999995</v>
      </c>
      <c r="O6" s="849">
        <v>81.540000000000006</v>
      </c>
      <c r="P6" s="850">
        <v>76.88</v>
      </c>
      <c r="Q6" s="849">
        <v>72.007333929277323</v>
      </c>
      <c r="R6" s="849">
        <v>80.623484906961139</v>
      </c>
      <c r="S6" s="850">
        <v>76.199416917067808</v>
      </c>
      <c r="T6" s="849">
        <v>72.513196946002608</v>
      </c>
      <c r="U6" s="849">
        <v>80.695688033716579</v>
      </c>
      <c r="V6" s="850">
        <v>76.50666688366978</v>
      </c>
      <c r="W6" s="849">
        <v>72.012560836355775</v>
      </c>
      <c r="X6" s="849">
        <v>79.742692274467544</v>
      </c>
      <c r="Y6" s="850">
        <v>75.772793073226254</v>
      </c>
      <c r="Z6" s="849">
        <v>72.042962642877498</v>
      </c>
      <c r="AA6" s="849">
        <v>80.286992934421804</v>
      </c>
      <c r="AB6" s="850">
        <v>76.034065434833906</v>
      </c>
      <c r="AD6" s="90"/>
    </row>
    <row r="7" spans="1:30" ht="23.1" customHeight="1">
      <c r="A7" s="107" t="s">
        <v>99</v>
      </c>
      <c r="B7" s="179">
        <v>73.07490142557856</v>
      </c>
      <c r="C7" s="179">
        <v>79.579330941216455</v>
      </c>
      <c r="D7" s="94">
        <v>76.146449825004879</v>
      </c>
      <c r="E7" s="90">
        <v>72.621863865985389</v>
      </c>
      <c r="F7" s="90">
        <v>79.245974967878141</v>
      </c>
      <c r="G7" s="91">
        <v>75.730576349210338</v>
      </c>
      <c r="H7" s="90">
        <v>74.148153754057546</v>
      </c>
      <c r="I7" s="90">
        <v>79.478156760103374</v>
      </c>
      <c r="J7" s="91">
        <v>76.670113406841708</v>
      </c>
      <c r="K7" s="90">
        <v>71.680000000000007</v>
      </c>
      <c r="L7" s="90">
        <v>80.22</v>
      </c>
      <c r="M7" s="91">
        <v>75.92</v>
      </c>
      <c r="N7" s="90">
        <v>72.45</v>
      </c>
      <c r="O7" s="90">
        <v>82.17</v>
      </c>
      <c r="P7" s="91">
        <v>77.180000000000007</v>
      </c>
      <c r="Q7" s="90">
        <v>72.649035344210262</v>
      </c>
      <c r="R7" s="90">
        <v>82.983813071240661</v>
      </c>
      <c r="S7" s="91">
        <v>77.66846913967656</v>
      </c>
      <c r="T7" s="90">
        <v>72.930851092836917</v>
      </c>
      <c r="U7" s="90">
        <v>82.157672012098232</v>
      </c>
      <c r="V7" s="91">
        <v>77.447750293118872</v>
      </c>
      <c r="W7" s="90">
        <v>72.718871798271508</v>
      </c>
      <c r="X7" s="90">
        <v>81.153416445766482</v>
      </c>
      <c r="Y7" s="91">
        <v>76.825244155818723</v>
      </c>
      <c r="Z7" s="90">
        <v>72.864791488693427</v>
      </c>
      <c r="AA7" s="90">
        <v>82.112270833932826</v>
      </c>
      <c r="AB7" s="91">
        <v>77.389856159224422</v>
      </c>
    </row>
    <row r="8" spans="1:30" ht="23.1" customHeight="1">
      <c r="A8" s="107" t="s">
        <v>28</v>
      </c>
      <c r="B8" s="179">
        <v>70.534651702448471</v>
      </c>
      <c r="C8" s="179">
        <v>79.906015611513922</v>
      </c>
      <c r="D8" s="94">
        <v>74.959300454587648</v>
      </c>
      <c r="E8" s="90">
        <v>70.075774528786894</v>
      </c>
      <c r="F8" s="90">
        <v>78.91019671112538</v>
      </c>
      <c r="G8" s="91">
        <v>74.308747171027591</v>
      </c>
      <c r="H8" s="90">
        <v>72.122161163732272</v>
      </c>
      <c r="I8" s="90">
        <v>78.77483645274053</v>
      </c>
      <c r="J8" s="91">
        <v>75.408519805638505</v>
      </c>
      <c r="K8" s="90">
        <v>72.87</v>
      </c>
      <c r="L8" s="90">
        <v>79.17</v>
      </c>
      <c r="M8" s="91">
        <v>75.98</v>
      </c>
      <c r="N8" s="90">
        <v>72.33</v>
      </c>
      <c r="O8" s="90">
        <v>81.58</v>
      </c>
      <c r="P8" s="91">
        <v>76.77</v>
      </c>
      <c r="Q8" s="90">
        <v>72.26502966852388</v>
      </c>
      <c r="R8" s="90">
        <v>80.850340257909309</v>
      </c>
      <c r="S8" s="91">
        <v>76.394407314386029</v>
      </c>
      <c r="T8" s="90">
        <v>72.109516001551896</v>
      </c>
      <c r="U8" s="90">
        <v>80.609750070334357</v>
      </c>
      <c r="V8" s="91">
        <v>76.216352065097965</v>
      </c>
      <c r="W8" s="90">
        <v>71.826717246676424</v>
      </c>
      <c r="X8" s="90">
        <v>78.729312781371632</v>
      </c>
      <c r="Y8" s="91">
        <v>75.175045633611632</v>
      </c>
      <c r="Z8" s="90">
        <v>70.306086004797478</v>
      </c>
      <c r="AA8" s="90">
        <v>81.120236459251515</v>
      </c>
      <c r="AB8" s="91">
        <v>75.418007369460156</v>
      </c>
    </row>
    <row r="9" spans="1:30" ht="23.1" customHeight="1">
      <c r="A9" s="107" t="s">
        <v>29</v>
      </c>
      <c r="B9" s="179">
        <v>74.220023467347076</v>
      </c>
      <c r="C9" s="179">
        <v>77.401710984815963</v>
      </c>
      <c r="D9" s="94">
        <v>75.382605639137083</v>
      </c>
      <c r="E9" s="90">
        <v>71.398140711091742</v>
      </c>
      <c r="F9" s="90">
        <v>79.04395706915156</v>
      </c>
      <c r="G9" s="91">
        <v>75.121922323471637</v>
      </c>
      <c r="H9" s="90">
        <v>72.621472319301816</v>
      </c>
      <c r="I9" s="90">
        <v>77.488945399251946</v>
      </c>
      <c r="J9" s="91">
        <v>74.776061653309654</v>
      </c>
      <c r="K9" s="90">
        <v>70.650000000000006</v>
      </c>
      <c r="L9" s="90">
        <v>78.239999999999995</v>
      </c>
      <c r="M9" s="91">
        <v>74.28</v>
      </c>
      <c r="N9" s="90">
        <v>72.37</v>
      </c>
      <c r="O9" s="90">
        <v>78.260000000000005</v>
      </c>
      <c r="P9" s="91">
        <v>75.27</v>
      </c>
      <c r="Q9" s="90">
        <v>71.819225025569466</v>
      </c>
      <c r="R9" s="90">
        <v>78.862983335997683</v>
      </c>
      <c r="S9" s="91">
        <v>75.227153952999842</v>
      </c>
      <c r="T9" s="90">
        <v>71.978867963942079</v>
      </c>
      <c r="U9" s="90">
        <v>77.081670169101315</v>
      </c>
      <c r="V9" s="91">
        <v>74.472171478741231</v>
      </c>
      <c r="W9" s="90">
        <v>71.608480171080274</v>
      </c>
      <c r="X9" s="90">
        <v>79.506010548307827</v>
      </c>
      <c r="Y9" s="91">
        <v>75.380252677261339</v>
      </c>
      <c r="Z9" s="90">
        <v>71.142782654198086</v>
      </c>
      <c r="AA9" s="90">
        <v>78.080934163588239</v>
      </c>
      <c r="AB9" s="91">
        <v>74.433632058233684</v>
      </c>
    </row>
    <row r="10" spans="1:30" ht="23.1" customHeight="1">
      <c r="A10" s="107" t="s">
        <v>30</v>
      </c>
      <c r="B10" s="179">
        <v>73.808840717833746</v>
      </c>
      <c r="C10" s="179">
        <v>77.520547019946562</v>
      </c>
      <c r="D10" s="94">
        <v>75.309012656477776</v>
      </c>
      <c r="E10" s="90">
        <v>69.952539443026268</v>
      </c>
      <c r="F10" s="90">
        <v>78.860207767054106</v>
      </c>
      <c r="G10" s="91">
        <v>74.189659552188147</v>
      </c>
      <c r="H10" s="90">
        <v>72.099360607605348</v>
      </c>
      <c r="I10" s="90">
        <v>80.803263929340247</v>
      </c>
      <c r="J10" s="91">
        <v>76.293772126326772</v>
      </c>
      <c r="K10" s="90">
        <v>71.63</v>
      </c>
      <c r="L10" s="90">
        <v>78.78</v>
      </c>
      <c r="M10" s="91">
        <v>75.13</v>
      </c>
      <c r="N10" s="90">
        <v>74.19</v>
      </c>
      <c r="O10" s="90">
        <v>81.430000000000007</v>
      </c>
      <c r="P10" s="91">
        <v>77.75</v>
      </c>
      <c r="Q10" s="90">
        <v>76.298183551508586</v>
      </c>
      <c r="R10" s="90">
        <v>79.947733326506651</v>
      </c>
      <c r="S10" s="91">
        <v>76.298183551508586</v>
      </c>
      <c r="T10" s="90">
        <v>76.06284998579838</v>
      </c>
      <c r="U10" s="90">
        <v>80.414747873546418</v>
      </c>
      <c r="V10" s="91">
        <v>76.06284998579838</v>
      </c>
      <c r="W10" s="90">
        <v>75.444835179996204</v>
      </c>
      <c r="X10" s="90">
        <v>79.335194376755027</v>
      </c>
      <c r="Y10" s="91">
        <v>75.444835179996204</v>
      </c>
      <c r="Z10" s="90">
        <v>76.028861688644014</v>
      </c>
      <c r="AA10" s="90">
        <v>80.300994798025911</v>
      </c>
      <c r="AB10" s="91">
        <v>76.028861688644014</v>
      </c>
    </row>
    <row r="11" spans="1:30" ht="23.1" customHeight="1">
      <c r="A11" s="107" t="s">
        <v>31</v>
      </c>
      <c r="B11" s="179">
        <v>70.451554727279103</v>
      </c>
      <c r="C11" s="179">
        <v>77.310530934121275</v>
      </c>
      <c r="D11" s="94">
        <v>73.817813624771276</v>
      </c>
      <c r="E11" s="90">
        <v>68.322338319648892</v>
      </c>
      <c r="F11" s="90">
        <v>78.66474226757812</v>
      </c>
      <c r="G11" s="91">
        <v>73.316749402362916</v>
      </c>
      <c r="H11" s="90">
        <v>71.683473275856656</v>
      </c>
      <c r="I11" s="90">
        <v>77.479160588680713</v>
      </c>
      <c r="J11" s="91">
        <v>74.639573630446364</v>
      </c>
      <c r="K11" s="90">
        <v>69.86</v>
      </c>
      <c r="L11" s="90">
        <v>78.349999999999994</v>
      </c>
      <c r="M11" s="91">
        <v>74</v>
      </c>
      <c r="N11" s="90">
        <v>71.63</v>
      </c>
      <c r="O11" s="90">
        <v>83.86</v>
      </c>
      <c r="P11" s="91">
        <v>77.39</v>
      </c>
      <c r="Q11" s="90">
        <v>75.713114279407108</v>
      </c>
      <c r="R11" s="90">
        <v>80.279690679319529</v>
      </c>
      <c r="S11" s="91">
        <v>75.713114279407108</v>
      </c>
      <c r="T11" s="90">
        <v>78.801894473108376</v>
      </c>
      <c r="U11" s="90">
        <v>82.875957372064676</v>
      </c>
      <c r="V11" s="91">
        <v>78.801894473108376</v>
      </c>
      <c r="W11" s="90">
        <v>76.263009364413733</v>
      </c>
      <c r="X11" s="90">
        <v>79.985934676813628</v>
      </c>
      <c r="Y11" s="91">
        <v>76.263009364413733</v>
      </c>
      <c r="Z11" s="90">
        <v>73.806746114946293</v>
      </c>
      <c r="AA11" s="90">
        <v>78.229943801307144</v>
      </c>
      <c r="AB11" s="91">
        <v>73.806746114946293</v>
      </c>
    </row>
    <row r="12" spans="1:30" ht="23.1" customHeight="1">
      <c r="A12" s="107" t="s">
        <v>32</v>
      </c>
      <c r="B12" s="179">
        <v>69.691183797320107</v>
      </c>
      <c r="C12" s="179">
        <v>77.164099253486327</v>
      </c>
      <c r="D12" s="94">
        <v>73.394243920200779</v>
      </c>
      <c r="E12" s="90">
        <v>70.773270581016646</v>
      </c>
      <c r="F12" s="90">
        <v>75.399253183946584</v>
      </c>
      <c r="G12" s="91">
        <v>73.124593210812904</v>
      </c>
      <c r="H12" s="90">
        <v>69.523458784200457</v>
      </c>
      <c r="I12" s="90">
        <v>77.463581309240595</v>
      </c>
      <c r="J12" s="91">
        <v>73.464033949397816</v>
      </c>
      <c r="K12" s="90">
        <v>69.94</v>
      </c>
      <c r="L12" s="90">
        <v>80.040000000000006</v>
      </c>
      <c r="M12" s="91">
        <v>74.83</v>
      </c>
      <c r="N12" s="90">
        <v>71.150000000000006</v>
      </c>
      <c r="O12" s="90">
        <v>80.33</v>
      </c>
      <c r="P12" s="91">
        <v>75.680000000000007</v>
      </c>
      <c r="Q12" s="90">
        <v>71.216134952965888</v>
      </c>
      <c r="R12" s="90">
        <v>78.995969640269962</v>
      </c>
      <c r="S12" s="91">
        <v>75.091486536398293</v>
      </c>
      <c r="T12" s="90">
        <v>71.00665229224947</v>
      </c>
      <c r="U12" s="90">
        <v>80.935160773811774</v>
      </c>
      <c r="V12" s="91">
        <v>75.870234514439048</v>
      </c>
      <c r="W12" s="90">
        <v>71.196725686259214</v>
      </c>
      <c r="X12" s="90">
        <v>78.930090137725458</v>
      </c>
      <c r="Y12" s="91">
        <v>75.038252796156399</v>
      </c>
      <c r="Z12" s="90">
        <v>71.81255872630696</v>
      </c>
      <c r="AA12" s="90">
        <v>80.62659916297045</v>
      </c>
      <c r="AB12" s="91">
        <v>76.172952676017601</v>
      </c>
    </row>
    <row r="13" spans="1:30" ht="23.1" customHeight="1">
      <c r="A13" s="107" t="s">
        <v>33</v>
      </c>
      <c r="B13" s="179">
        <v>71.963757121100585</v>
      </c>
      <c r="C13" s="179">
        <v>77.026433396571875</v>
      </c>
      <c r="D13" s="94">
        <v>74.426327415952017</v>
      </c>
      <c r="E13" s="90">
        <v>69.696464874479915</v>
      </c>
      <c r="F13" s="90">
        <v>79.313599891379724</v>
      </c>
      <c r="G13" s="91">
        <v>74.348484928569988</v>
      </c>
      <c r="H13" s="90">
        <v>71.424419868074864</v>
      </c>
      <c r="I13" s="90">
        <v>79.437121409501216</v>
      </c>
      <c r="J13" s="91">
        <v>75.237485384543533</v>
      </c>
      <c r="K13" s="90">
        <v>69.599999999999994</v>
      </c>
      <c r="L13" s="90">
        <v>77.12</v>
      </c>
      <c r="M13" s="91">
        <v>73.209999999999994</v>
      </c>
      <c r="N13" s="90">
        <v>73.959999999999994</v>
      </c>
      <c r="O13" s="90">
        <v>84.27</v>
      </c>
      <c r="P13" s="91">
        <v>78.760000000000005</v>
      </c>
      <c r="Q13" s="90">
        <v>74.227287404099826</v>
      </c>
      <c r="R13" s="90">
        <v>81.751836682402384</v>
      </c>
      <c r="S13" s="91">
        <v>77.513718160641503</v>
      </c>
      <c r="T13" s="90">
        <v>71.518261631003242</v>
      </c>
      <c r="U13" s="90">
        <v>81.837894688382164</v>
      </c>
      <c r="V13" s="91">
        <v>76.179455055744953</v>
      </c>
      <c r="W13" s="90">
        <v>71.822126304398537</v>
      </c>
      <c r="X13" s="90">
        <v>79.754274596435309</v>
      </c>
      <c r="Y13" s="91">
        <v>75.661085397644044</v>
      </c>
      <c r="Z13" s="90">
        <v>72.010260028342344</v>
      </c>
      <c r="AA13" s="90">
        <v>79.800482818093371</v>
      </c>
      <c r="AB13" s="91">
        <v>75.729098887670418</v>
      </c>
    </row>
    <row r="14" spans="1:30" ht="23.1" customHeight="1">
      <c r="A14" s="107" t="s">
        <v>34</v>
      </c>
      <c r="B14" s="179">
        <v>67.7148250849025</v>
      </c>
      <c r="C14" s="179">
        <v>74.13303976796027</v>
      </c>
      <c r="D14" s="94">
        <v>70.736623845750117</v>
      </c>
      <c r="E14" s="90">
        <v>68.921904748949217</v>
      </c>
      <c r="F14" s="90">
        <v>76.991210203899996</v>
      </c>
      <c r="G14" s="91">
        <v>72.547187291246516</v>
      </c>
      <c r="H14" s="90">
        <v>70.632487806770655</v>
      </c>
      <c r="I14" s="90">
        <v>77.541710779181642</v>
      </c>
      <c r="J14" s="91">
        <v>73.765770882146825</v>
      </c>
      <c r="K14" s="90">
        <v>70.400000000000006</v>
      </c>
      <c r="L14" s="90">
        <v>75.680000000000007</v>
      </c>
      <c r="M14" s="91">
        <v>72.989999999999995</v>
      </c>
      <c r="N14" s="90">
        <v>71.84</v>
      </c>
      <c r="O14" s="90">
        <v>82.23</v>
      </c>
      <c r="P14" s="91">
        <v>76.72</v>
      </c>
      <c r="Q14" s="90">
        <v>68.699976696162608</v>
      </c>
      <c r="R14" s="90">
        <v>79.187348125781668</v>
      </c>
      <c r="S14" s="91">
        <v>73.355900539763454</v>
      </c>
      <c r="T14" s="90">
        <v>70.938697161617682</v>
      </c>
      <c r="U14" s="90">
        <v>75.848485484377079</v>
      </c>
      <c r="V14" s="91">
        <v>73.415079302579997</v>
      </c>
      <c r="W14" s="90">
        <v>70.654680528772971</v>
      </c>
      <c r="X14" s="90">
        <v>78.961966816773497</v>
      </c>
      <c r="Y14" s="91">
        <v>74.407080435592007</v>
      </c>
      <c r="Z14" s="90">
        <v>70.51972982231284</v>
      </c>
      <c r="AA14" s="90">
        <v>76.318301036742071</v>
      </c>
      <c r="AB14" s="91">
        <v>73.299371753757001</v>
      </c>
    </row>
    <row r="15" spans="1:30" ht="23.1" customHeight="1">
      <c r="A15" s="107" t="s">
        <v>35</v>
      </c>
      <c r="B15" s="179">
        <v>77.269141342164303</v>
      </c>
      <c r="C15" s="179">
        <v>82.81675731198527</v>
      </c>
      <c r="D15" s="94">
        <v>79.764027577910994</v>
      </c>
      <c r="E15" s="90">
        <v>75.175225008476005</v>
      </c>
      <c r="F15" s="90">
        <v>80.23553361889185</v>
      </c>
      <c r="G15" s="91">
        <v>77.261113501999361</v>
      </c>
      <c r="H15" s="90">
        <v>76.460550416777323</v>
      </c>
      <c r="I15" s="90">
        <v>80.831223173430743</v>
      </c>
      <c r="J15" s="91">
        <v>78.564696407513836</v>
      </c>
      <c r="K15" s="90">
        <v>74.41</v>
      </c>
      <c r="L15" s="90">
        <v>84.89</v>
      </c>
      <c r="M15" s="91">
        <v>78.95</v>
      </c>
      <c r="N15" s="90">
        <v>71.180000000000007</v>
      </c>
      <c r="O15" s="90">
        <v>83.73</v>
      </c>
      <c r="P15" s="91">
        <v>76.959999999999994</v>
      </c>
      <c r="Q15" s="90">
        <v>65.797160091056327</v>
      </c>
      <c r="R15" s="90">
        <v>75.722991285789035</v>
      </c>
      <c r="S15" s="91">
        <v>69.700104743198423</v>
      </c>
      <c r="T15" s="90">
        <v>65.932866308721998</v>
      </c>
      <c r="U15" s="90">
        <v>80.899219337271205</v>
      </c>
      <c r="V15" s="91">
        <v>71.679369103029515</v>
      </c>
      <c r="W15" s="90">
        <v>66.170896015515453</v>
      </c>
      <c r="X15" s="90">
        <v>79.643730711610928</v>
      </c>
      <c r="Y15" s="91">
        <v>72.006610277767507</v>
      </c>
      <c r="Z15" s="90">
        <v>66.055360300215312</v>
      </c>
      <c r="AA15" s="90">
        <v>80.287353550800688</v>
      </c>
      <c r="AB15" s="91">
        <v>72.076069911342188</v>
      </c>
    </row>
    <row r="16" spans="1:30" ht="23.1" customHeight="1">
      <c r="A16" s="107" t="s">
        <v>36</v>
      </c>
      <c r="B16" s="179">
        <v>71.735505318363664</v>
      </c>
      <c r="C16" s="179">
        <v>82.71759667595397</v>
      </c>
      <c r="D16" s="94">
        <v>76.859798915483353</v>
      </c>
      <c r="E16" s="90">
        <v>72.831779488992737</v>
      </c>
      <c r="F16" s="90">
        <v>77.804171834782508</v>
      </c>
      <c r="G16" s="91">
        <v>75.184006633891357</v>
      </c>
      <c r="H16" s="90">
        <v>71.126983049568835</v>
      </c>
      <c r="I16" s="90">
        <v>82.351448564137925</v>
      </c>
      <c r="J16" s="91">
        <v>76.43614321488549</v>
      </c>
      <c r="K16" s="90">
        <v>74.150000000000006</v>
      </c>
      <c r="L16" s="90">
        <v>82.08</v>
      </c>
      <c r="M16" s="91">
        <v>77.8</v>
      </c>
      <c r="N16" s="90">
        <v>74.31</v>
      </c>
      <c r="O16" s="90">
        <v>80.3</v>
      </c>
      <c r="P16" s="91">
        <v>76.66</v>
      </c>
      <c r="Q16" s="179">
        <v>74.447982237512832</v>
      </c>
      <c r="R16" s="179">
        <v>81.127840572291547</v>
      </c>
      <c r="S16" s="94">
        <v>77.665722164826988</v>
      </c>
      <c r="T16" s="90">
        <v>74.679833382210518</v>
      </c>
      <c r="U16" s="90">
        <v>81.168949018156084</v>
      </c>
      <c r="V16" s="91">
        <v>77.796959631237584</v>
      </c>
      <c r="W16" s="90">
        <v>73.93802378539722</v>
      </c>
      <c r="X16" s="90">
        <v>82.444831125017032</v>
      </c>
      <c r="Y16" s="91">
        <v>77.935198426442412</v>
      </c>
      <c r="Z16" s="90">
        <v>73.151727802582442</v>
      </c>
      <c r="AA16" s="90">
        <v>79.899453671333916</v>
      </c>
      <c r="AB16" s="91">
        <v>76.424228141333103</v>
      </c>
    </row>
    <row r="17" spans="1:28" ht="23.1" customHeight="1">
      <c r="A17" s="111" t="s">
        <v>37</v>
      </c>
      <c r="B17" s="92">
        <v>78.244538360785342</v>
      </c>
      <c r="C17" s="92">
        <v>86.39206015680773</v>
      </c>
      <c r="D17" s="93">
        <v>82.326755542547716</v>
      </c>
      <c r="E17" s="92">
        <v>77.373422211745151</v>
      </c>
      <c r="F17" s="92">
        <v>80.419808269391481</v>
      </c>
      <c r="G17" s="93">
        <v>78.946353682584331</v>
      </c>
      <c r="H17" s="92">
        <v>74.462462369384838</v>
      </c>
      <c r="I17" s="92">
        <v>83.758501733963271</v>
      </c>
      <c r="J17" s="93">
        <v>78.961608423347684</v>
      </c>
      <c r="K17" s="92">
        <v>72.3</v>
      </c>
      <c r="L17" s="92">
        <v>79.19</v>
      </c>
      <c r="M17" s="93">
        <v>75.67</v>
      </c>
      <c r="N17" s="92">
        <v>75.06</v>
      </c>
      <c r="O17" s="92">
        <v>84.52</v>
      </c>
      <c r="P17" s="93">
        <v>79.64</v>
      </c>
      <c r="Q17" s="92">
        <v>70.476290773638951</v>
      </c>
      <c r="R17" s="92">
        <v>81.861926707064669</v>
      </c>
      <c r="S17" s="93">
        <v>75.797711453862178</v>
      </c>
      <c r="T17" s="92">
        <v>73.143826932127936</v>
      </c>
      <c r="U17" s="92">
        <v>81.332260127536202</v>
      </c>
      <c r="V17" s="93">
        <v>77.025170814956269</v>
      </c>
      <c r="W17" s="92">
        <v>70.507284832484274</v>
      </c>
      <c r="X17" s="92">
        <v>77.004658395837865</v>
      </c>
      <c r="Y17" s="93">
        <v>73.757520866535899</v>
      </c>
      <c r="Z17" s="92">
        <v>73.362096600317116</v>
      </c>
      <c r="AA17" s="92">
        <v>80.657965417625022</v>
      </c>
      <c r="AB17" s="93">
        <v>76.974459896231835</v>
      </c>
    </row>
    <row r="18" spans="1:28" s="85" customFormat="1" ht="23.1" customHeight="1">
      <c r="A18" s="85" t="s">
        <v>192</v>
      </c>
    </row>
    <row r="19" spans="1:28" ht="18.75">
      <c r="A19" s="84" t="s">
        <v>591</v>
      </c>
    </row>
    <row r="20" spans="1:28" ht="23.1" customHeight="1">
      <c r="A20" s="84" t="s">
        <v>592</v>
      </c>
    </row>
    <row r="21" spans="1:28" ht="23.1" customHeight="1">
      <c r="A21" s="84" t="s">
        <v>593</v>
      </c>
    </row>
    <row r="22" spans="1:28" ht="23.1" customHeight="1">
      <c r="A22" s="84" t="s">
        <v>594</v>
      </c>
    </row>
    <row r="24" spans="1:28" ht="23.1" customHeight="1">
      <c r="A24" s="86" t="s">
        <v>138</v>
      </c>
    </row>
  </sheetData>
  <mergeCells count="10">
    <mergeCell ref="Z2:AB2"/>
    <mergeCell ref="W2:Y2"/>
    <mergeCell ref="A2:A3"/>
    <mergeCell ref="B2:D2"/>
    <mergeCell ref="T2:V2"/>
    <mergeCell ref="Q2:S2"/>
    <mergeCell ref="N2:P2"/>
    <mergeCell ref="K2:M2"/>
    <mergeCell ref="H2:J2"/>
    <mergeCell ref="E2:G2"/>
  </mergeCells>
  <phoneticPr fontId="12" type="noConversion"/>
  <pageMargins left="0.78740157480314965" right="0.35433070866141736" top="0.59055118110236227" bottom="0.19685039370078741"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AB22"/>
  <sheetViews>
    <sheetView zoomScaleNormal="100" workbookViewId="0">
      <pane xSplit="1" ySplit="3" topLeftCell="B16" activePane="bottomRight" state="frozen"/>
      <selection activeCell="B13" sqref="B13"/>
      <selection pane="topRight" activeCell="B13" sqref="B13"/>
      <selection pane="bottomLeft" activeCell="B13" sqref="B13"/>
      <selection pane="bottomRight" activeCell="A21" sqref="A21"/>
    </sheetView>
  </sheetViews>
  <sheetFormatPr defaultRowHeight="23.1" customHeight="1"/>
  <cols>
    <col min="1" max="1" width="13.42578125" style="87" customWidth="1"/>
    <col min="2" max="2" width="7.5703125" style="87" customWidth="1"/>
    <col min="3" max="3" width="6" style="87" bestFit="1" customWidth="1"/>
    <col min="4" max="6" width="7.5703125" style="87" customWidth="1"/>
    <col min="7" max="7" width="7.5703125" style="120" customWidth="1"/>
    <col min="8" max="12" width="7.5703125" style="87" customWidth="1"/>
    <col min="13" max="13" width="6" style="87" bestFit="1" customWidth="1"/>
    <col min="14" max="16" width="5.42578125" style="84" bestFit="1" customWidth="1"/>
    <col min="17" max="22" width="6" style="87" bestFit="1" customWidth="1"/>
    <col min="23" max="28" width="6.140625" style="87" bestFit="1" customWidth="1"/>
    <col min="29" max="16384" width="9.140625" style="87"/>
  </cols>
  <sheetData>
    <row r="1" spans="1:28" ht="23.1" customHeight="1">
      <c r="A1" s="1299" t="s">
        <v>607</v>
      </c>
      <c r="B1" s="1299"/>
      <c r="C1" s="1299"/>
      <c r="D1" s="1299"/>
      <c r="E1" s="1299"/>
      <c r="F1" s="1299"/>
      <c r="G1" s="1299"/>
    </row>
    <row r="2" spans="1:28" s="117" customFormat="1" ht="23.1" customHeight="1">
      <c r="A2" s="1300" t="s">
        <v>57</v>
      </c>
      <c r="B2" s="1298" t="s">
        <v>160</v>
      </c>
      <c r="C2" s="1298"/>
      <c r="D2" s="1298"/>
      <c r="E2" s="1298" t="s">
        <v>201</v>
      </c>
      <c r="F2" s="1298"/>
      <c r="G2" s="1298"/>
      <c r="H2" s="1298" t="s">
        <v>238</v>
      </c>
      <c r="I2" s="1298"/>
      <c r="J2" s="1298"/>
      <c r="K2" s="1298" t="s">
        <v>276</v>
      </c>
      <c r="L2" s="1298"/>
      <c r="M2" s="1298"/>
      <c r="N2" s="1295" t="s">
        <v>277</v>
      </c>
      <c r="O2" s="1295"/>
      <c r="P2" s="1295"/>
      <c r="Q2" s="1295" t="s">
        <v>299</v>
      </c>
      <c r="R2" s="1295"/>
      <c r="S2" s="1295"/>
      <c r="T2" s="1295" t="s">
        <v>311</v>
      </c>
      <c r="U2" s="1295"/>
      <c r="V2" s="1295"/>
      <c r="W2" s="1295" t="s">
        <v>352</v>
      </c>
      <c r="X2" s="1295"/>
      <c r="Y2" s="1295"/>
      <c r="Z2" s="1295" t="s">
        <v>403</v>
      </c>
      <c r="AA2" s="1295"/>
      <c r="AB2" s="1295"/>
    </row>
    <row r="3" spans="1:28" s="83" customFormat="1" ht="23.1" customHeight="1">
      <c r="A3" s="1301"/>
      <c r="B3" s="118" t="s">
        <v>22</v>
      </c>
      <c r="C3" s="118" t="s">
        <v>23</v>
      </c>
      <c r="D3" s="118" t="s">
        <v>21</v>
      </c>
      <c r="E3" s="118" t="s">
        <v>22</v>
      </c>
      <c r="F3" s="118" t="s">
        <v>23</v>
      </c>
      <c r="G3" s="119" t="s">
        <v>21</v>
      </c>
      <c r="H3" s="118" t="s">
        <v>22</v>
      </c>
      <c r="I3" s="118" t="s">
        <v>23</v>
      </c>
      <c r="J3" s="119" t="s">
        <v>21</v>
      </c>
      <c r="K3" s="209" t="s">
        <v>22</v>
      </c>
      <c r="L3" s="209" t="s">
        <v>23</v>
      </c>
      <c r="M3" s="119" t="s">
        <v>21</v>
      </c>
      <c r="N3" s="267" t="s">
        <v>22</v>
      </c>
      <c r="O3" s="267" t="s">
        <v>23</v>
      </c>
      <c r="P3" s="267" t="s">
        <v>21</v>
      </c>
      <c r="Q3" s="267" t="s">
        <v>22</v>
      </c>
      <c r="R3" s="267" t="s">
        <v>23</v>
      </c>
      <c r="S3" s="267" t="s">
        <v>21</v>
      </c>
      <c r="T3" s="267" t="s">
        <v>22</v>
      </c>
      <c r="U3" s="267" t="s">
        <v>23</v>
      </c>
      <c r="V3" s="267" t="s">
        <v>21</v>
      </c>
      <c r="W3" s="267" t="s">
        <v>22</v>
      </c>
      <c r="X3" s="267" t="s">
        <v>23</v>
      </c>
      <c r="Y3" s="267" t="s">
        <v>21</v>
      </c>
      <c r="Z3" s="267" t="s">
        <v>22</v>
      </c>
      <c r="AA3" s="267" t="s">
        <v>23</v>
      </c>
      <c r="AB3" s="267" t="s">
        <v>21</v>
      </c>
    </row>
    <row r="4" spans="1:28" ht="23.1" customHeight="1">
      <c r="A4" s="910" t="s">
        <v>68</v>
      </c>
      <c r="B4" s="911">
        <v>22.249363386058452</v>
      </c>
      <c r="C4" s="911">
        <v>24.067352364005359</v>
      </c>
      <c r="D4" s="912">
        <v>23.163444641394488</v>
      </c>
      <c r="E4" s="913">
        <v>21.635924646614836</v>
      </c>
      <c r="F4" s="913">
        <v>23.766397255579438</v>
      </c>
      <c r="G4" s="914">
        <v>22.746717759805488</v>
      </c>
      <c r="H4" s="915">
        <v>22.027286055270743</v>
      </c>
      <c r="I4" s="915">
        <v>24.040190104678096</v>
      </c>
      <c r="J4" s="915">
        <v>23.071829507397794</v>
      </c>
      <c r="K4" s="915">
        <v>21.61</v>
      </c>
      <c r="L4" s="915">
        <v>24.41</v>
      </c>
      <c r="M4" s="915">
        <v>22.88</v>
      </c>
      <c r="N4" s="916">
        <v>20.5</v>
      </c>
      <c r="O4" s="916">
        <v>23.59</v>
      </c>
      <c r="P4" s="916">
        <v>22.14</v>
      </c>
      <c r="Q4" s="915">
        <v>22.087489097955064</v>
      </c>
      <c r="R4" s="915">
        <v>26.099569006785238</v>
      </c>
      <c r="S4" s="915">
        <v>24.18918259646933</v>
      </c>
      <c r="T4" s="915">
        <v>22.168720163693685</v>
      </c>
      <c r="U4" s="915">
        <v>25.667795718169934</v>
      </c>
      <c r="V4" s="915">
        <v>24.023917459628816</v>
      </c>
      <c r="W4" s="915">
        <v>21.806948678312601</v>
      </c>
      <c r="X4" s="915">
        <v>24.532092031940458</v>
      </c>
      <c r="Y4" s="915">
        <v>23.263561350390301</v>
      </c>
      <c r="Z4" s="922">
        <v>21.54396394479085</v>
      </c>
      <c r="AA4" s="922">
        <v>24.536586343290175</v>
      </c>
      <c r="AB4" s="922">
        <v>23.133809279247046</v>
      </c>
    </row>
    <row r="5" spans="1:28" ht="23.1" customHeight="1">
      <c r="A5" s="121" t="s">
        <v>99</v>
      </c>
      <c r="B5" s="809">
        <v>23.81419183440202</v>
      </c>
      <c r="C5" s="809">
        <v>25.234075509452964</v>
      </c>
      <c r="D5" s="109">
        <v>24.481148500694839</v>
      </c>
      <c r="E5" s="108">
        <v>23.647679661310786</v>
      </c>
      <c r="F5" s="108">
        <v>24.113251820812952</v>
      </c>
      <c r="G5" s="110">
        <v>23.793676451154123</v>
      </c>
      <c r="H5" s="120">
        <v>24.027889331919031</v>
      </c>
      <c r="I5" s="120">
        <v>24.956183899455652</v>
      </c>
      <c r="J5" s="120">
        <v>24.472459872689729</v>
      </c>
      <c r="K5" s="120">
        <v>22.17</v>
      </c>
      <c r="L5" s="120">
        <v>25.49</v>
      </c>
      <c r="M5" s="120">
        <v>23.96</v>
      </c>
      <c r="N5" s="90">
        <v>21.54</v>
      </c>
      <c r="O5" s="90">
        <v>24.08</v>
      </c>
      <c r="P5" s="90">
        <v>22.92</v>
      </c>
      <c r="Q5" s="621">
        <v>22.652605093738682</v>
      </c>
      <c r="R5" s="120">
        <v>28.002947591571441</v>
      </c>
      <c r="S5" s="120">
        <v>25.467604772154406</v>
      </c>
      <c r="T5" s="120">
        <v>23.13058564764011</v>
      </c>
      <c r="U5" s="120">
        <v>26.669706441433462</v>
      </c>
      <c r="V5" s="120">
        <v>25.044580473211553</v>
      </c>
      <c r="W5" s="120">
        <v>23.588441888979808</v>
      </c>
      <c r="X5" s="120">
        <v>26.207213480575795</v>
      </c>
      <c r="Y5" s="120">
        <v>25.01258693198567</v>
      </c>
      <c r="Z5" s="120">
        <v>22.766805772271816</v>
      </c>
      <c r="AA5" s="120">
        <v>26.283435629889933</v>
      </c>
      <c r="AB5" s="120">
        <v>24.662212693875436</v>
      </c>
    </row>
    <row r="6" spans="1:28" ht="23.1" customHeight="1">
      <c r="A6" s="121" t="s">
        <v>28</v>
      </c>
      <c r="B6" s="809">
        <v>19.514150678918416</v>
      </c>
      <c r="C6" s="809">
        <v>24.64116110837514</v>
      </c>
      <c r="D6" s="109">
        <v>21.998427706206698</v>
      </c>
      <c r="E6" s="108">
        <v>20.343772407148339</v>
      </c>
      <c r="F6" s="108">
        <v>23.263899572002739</v>
      </c>
      <c r="G6" s="110">
        <v>21.786910885254017</v>
      </c>
      <c r="H6" s="120">
        <v>20.907072659940443</v>
      </c>
      <c r="I6" s="120">
        <v>22.851645044955291</v>
      </c>
      <c r="J6" s="120">
        <v>21.943216299826158</v>
      </c>
      <c r="K6" s="120">
        <v>22.73</v>
      </c>
      <c r="L6" s="120">
        <v>24</v>
      </c>
      <c r="M6" s="120">
        <v>23.42</v>
      </c>
      <c r="N6" s="90">
        <v>19.23</v>
      </c>
      <c r="O6" s="90">
        <v>23.84</v>
      </c>
      <c r="P6" s="90">
        <v>21.56</v>
      </c>
      <c r="Q6" s="120">
        <v>21.200997295361883</v>
      </c>
      <c r="R6" s="120">
        <v>25.957181725237504</v>
      </c>
      <c r="S6" s="120">
        <v>23.580151688393425</v>
      </c>
      <c r="T6" s="120">
        <v>22.485324290953177</v>
      </c>
      <c r="U6" s="120">
        <v>25.451327072456458</v>
      </c>
      <c r="V6" s="120">
        <v>24.039736201053319</v>
      </c>
      <c r="W6" s="120">
        <v>21.841137988520696</v>
      </c>
      <c r="X6" s="120">
        <v>23.238872834946527</v>
      </c>
      <c r="Y6" s="120">
        <v>22.56030824797319</v>
      </c>
      <c r="Z6" s="120">
        <v>20.723720257412161</v>
      </c>
      <c r="AA6" s="120">
        <v>25.027936651891494</v>
      </c>
      <c r="AB6" s="120">
        <v>22.905423934578526</v>
      </c>
    </row>
    <row r="7" spans="1:28" ht="23.1" customHeight="1">
      <c r="A7" s="121" t="s">
        <v>29</v>
      </c>
      <c r="B7" s="809">
        <v>25.315410854207254</v>
      </c>
      <c r="C7" s="809">
        <v>22.675165669537247</v>
      </c>
      <c r="D7" s="109">
        <v>23.440021783112858</v>
      </c>
      <c r="E7" s="108">
        <v>21.296914226437814</v>
      </c>
      <c r="F7" s="108">
        <v>23.51329453126651</v>
      </c>
      <c r="G7" s="110">
        <v>22.469981032759073</v>
      </c>
      <c r="H7" s="120">
        <v>23.376595788128814</v>
      </c>
      <c r="I7" s="120">
        <v>23.765385070585754</v>
      </c>
      <c r="J7" s="120">
        <v>23.277631729346666</v>
      </c>
      <c r="K7" s="120">
        <v>20.99</v>
      </c>
      <c r="L7" s="120">
        <v>22.96</v>
      </c>
      <c r="M7" s="120">
        <v>21.99</v>
      </c>
      <c r="N7" s="90">
        <v>19.989999999999998</v>
      </c>
      <c r="O7" s="90">
        <v>21.61</v>
      </c>
      <c r="P7" s="90">
        <v>20.83</v>
      </c>
      <c r="Q7" s="120">
        <v>23.171735119239468</v>
      </c>
      <c r="R7" s="120">
        <v>24.770814244905427</v>
      </c>
      <c r="S7" s="120">
        <v>24.013706983644575</v>
      </c>
      <c r="T7" s="120">
        <v>21.596760783252822</v>
      </c>
      <c r="U7" s="120">
        <v>23.173176621488871</v>
      </c>
      <c r="V7" s="120">
        <v>22.389483558014476</v>
      </c>
      <c r="W7" s="120">
        <v>21.925723999738203</v>
      </c>
      <c r="X7" s="120">
        <v>24.452499696121595</v>
      </c>
      <c r="Y7" s="120">
        <v>23.225448504596972</v>
      </c>
      <c r="Z7" s="120">
        <v>21.993280417119696</v>
      </c>
      <c r="AA7" s="120">
        <v>22.424674490694166</v>
      </c>
      <c r="AB7" s="120">
        <v>22.173791944445941</v>
      </c>
    </row>
    <row r="8" spans="1:28" ht="23.1" customHeight="1">
      <c r="A8" s="121" t="s">
        <v>30</v>
      </c>
      <c r="B8" s="809">
        <v>25.315410854207254</v>
      </c>
      <c r="C8" s="809">
        <v>22.675165669537247</v>
      </c>
      <c r="D8" s="109">
        <v>23.440021783112858</v>
      </c>
      <c r="E8" s="108">
        <v>21.296914226437814</v>
      </c>
      <c r="F8" s="108">
        <v>23.51329453126651</v>
      </c>
      <c r="G8" s="110">
        <v>22.469981032759073</v>
      </c>
      <c r="H8" s="120">
        <v>23.376595788128814</v>
      </c>
      <c r="I8" s="120">
        <v>23.765385070585754</v>
      </c>
      <c r="J8" s="120">
        <v>23.277631729346666</v>
      </c>
      <c r="K8" s="120">
        <v>21.52</v>
      </c>
      <c r="L8" s="120">
        <v>23.9</v>
      </c>
      <c r="M8" s="120">
        <v>22.77</v>
      </c>
      <c r="N8" s="90">
        <v>22.24</v>
      </c>
      <c r="O8" s="90">
        <v>23.58</v>
      </c>
      <c r="P8" s="90">
        <v>22.95</v>
      </c>
      <c r="Q8" s="120">
        <v>22.650164628909337</v>
      </c>
      <c r="R8" s="120">
        <v>26.302821780093566</v>
      </c>
      <c r="S8" s="120">
        <v>24.525574025349552</v>
      </c>
      <c r="T8" s="120">
        <v>21.725098453033706</v>
      </c>
      <c r="U8" s="120">
        <v>25.597486700698216</v>
      </c>
      <c r="V8" s="120">
        <v>23.706002625484782</v>
      </c>
      <c r="W8" s="120">
        <v>22.204214421675143</v>
      </c>
      <c r="X8" s="120">
        <v>24.731960621700328</v>
      </c>
      <c r="Y8" s="120">
        <v>23.546386849446733</v>
      </c>
      <c r="Z8" s="120">
        <v>22.104253602689507</v>
      </c>
      <c r="AA8" s="120">
        <v>24.751551248267244</v>
      </c>
      <c r="AB8" s="120">
        <v>23.477917812186952</v>
      </c>
    </row>
    <row r="9" spans="1:28" ht="23.1" customHeight="1">
      <c r="A9" s="121" t="s">
        <v>31</v>
      </c>
      <c r="B9" s="809">
        <v>18.758533220076128</v>
      </c>
      <c r="C9" s="809">
        <v>21.6617337788756</v>
      </c>
      <c r="D9" s="109">
        <v>20.203783960320706</v>
      </c>
      <c r="E9" s="108">
        <v>19.418860192762409</v>
      </c>
      <c r="F9" s="108">
        <v>23.343995209553405</v>
      </c>
      <c r="G9" s="110">
        <v>21.456226940859377</v>
      </c>
      <c r="H9" s="120">
        <v>19.027486677110861</v>
      </c>
      <c r="I9" s="120">
        <v>22.127086041782064</v>
      </c>
      <c r="J9" s="120">
        <v>20.658967950602957</v>
      </c>
      <c r="K9" s="120" t="s">
        <v>298</v>
      </c>
      <c r="L9" s="120">
        <v>24.32</v>
      </c>
      <c r="M9" s="120">
        <v>22.11</v>
      </c>
      <c r="N9" s="90">
        <v>19.38</v>
      </c>
      <c r="O9" s="90">
        <v>24.41</v>
      </c>
      <c r="P9" s="90">
        <v>21.89</v>
      </c>
      <c r="Q9" s="120">
        <v>21.698927468471062</v>
      </c>
      <c r="R9" s="120">
        <v>24.084623365550922</v>
      </c>
      <c r="S9" s="120">
        <v>23.031193392233316</v>
      </c>
      <c r="T9" s="120">
        <v>23.528193640784028</v>
      </c>
      <c r="U9" s="120">
        <v>26.85179814973359</v>
      </c>
      <c r="V9" s="120">
        <v>25.408538602505324</v>
      </c>
      <c r="W9" s="120">
        <v>19.642478738235202</v>
      </c>
      <c r="X9" s="120">
        <v>23.256477451881342</v>
      </c>
      <c r="Y9" s="120">
        <v>21.585979320868617</v>
      </c>
      <c r="Z9" s="120">
        <v>19.56955494616528</v>
      </c>
      <c r="AA9" s="120">
        <v>22.654256769242902</v>
      </c>
      <c r="AB9" s="120">
        <v>21.250851522284673</v>
      </c>
    </row>
    <row r="10" spans="1:28" ht="23.1" customHeight="1">
      <c r="A10" s="121" t="s">
        <v>32</v>
      </c>
      <c r="B10" s="809">
        <v>20.680325842931801</v>
      </c>
      <c r="C10" s="809">
        <v>23.678828007792859</v>
      </c>
      <c r="D10" s="109">
        <v>22.300259093227186</v>
      </c>
      <c r="E10" s="108">
        <v>20.430820761833061</v>
      </c>
      <c r="F10" s="108">
        <v>22.652946041876032</v>
      </c>
      <c r="G10" s="110">
        <v>21.60187431704292</v>
      </c>
      <c r="H10" s="120">
        <v>20.515270707597693</v>
      </c>
      <c r="I10" s="120">
        <v>23.507507961568589</v>
      </c>
      <c r="J10" s="120">
        <v>22.125898408193272</v>
      </c>
      <c r="K10" s="120">
        <v>19.649999999999999</v>
      </c>
      <c r="L10" s="120">
        <v>24.43</v>
      </c>
      <c r="M10" s="120">
        <v>22.13</v>
      </c>
      <c r="N10" s="90">
        <v>19.170000000000002</v>
      </c>
      <c r="O10" s="90">
        <v>22.87</v>
      </c>
      <c r="P10" s="90">
        <v>21.15</v>
      </c>
      <c r="Q10" s="120">
        <v>21.635948803161376</v>
      </c>
      <c r="R10" s="120">
        <v>24.400126970866804</v>
      </c>
      <c r="S10" s="120">
        <v>23.153194579965145</v>
      </c>
      <c r="T10" s="120">
        <v>20.992284107799712</v>
      </c>
      <c r="U10" s="120">
        <v>25.295724982944201</v>
      </c>
      <c r="V10" s="120">
        <v>23.301277732390076</v>
      </c>
      <c r="W10" s="120">
        <v>20.95337330068412</v>
      </c>
      <c r="X10" s="120">
        <v>23.20673121895053</v>
      </c>
      <c r="Y10" s="120">
        <v>22.205668784362938</v>
      </c>
      <c r="Z10" s="120">
        <v>21.193861668159421</v>
      </c>
      <c r="AA10" s="120">
        <v>24.597406275701914</v>
      </c>
      <c r="AB10" s="120">
        <v>23.058278376546198</v>
      </c>
    </row>
    <row r="11" spans="1:28" ht="23.1" customHeight="1">
      <c r="A11" s="121" t="s">
        <v>33</v>
      </c>
      <c r="B11" s="809">
        <v>21.742319989086869</v>
      </c>
      <c r="C11" s="809">
        <v>23.547895267222525</v>
      </c>
      <c r="D11" s="109">
        <v>22.623770396685334</v>
      </c>
      <c r="E11" s="108">
        <v>20.543589924278958</v>
      </c>
      <c r="F11" s="108">
        <v>24.072306879688689</v>
      </c>
      <c r="G11" s="110">
        <v>22.35047686520231</v>
      </c>
      <c r="H11" s="120">
        <v>20.643133314545356</v>
      </c>
      <c r="I11" s="120">
        <v>23.635365762127499</v>
      </c>
      <c r="J11" s="120">
        <v>22.064909274894564</v>
      </c>
      <c r="K11" s="120">
        <v>20.49</v>
      </c>
      <c r="L11" s="120">
        <v>24.89</v>
      </c>
      <c r="M11" s="120">
        <v>22.72</v>
      </c>
      <c r="N11" s="90">
        <v>20.72</v>
      </c>
      <c r="O11" s="90">
        <v>25.29</v>
      </c>
      <c r="P11" s="90">
        <v>22.96</v>
      </c>
      <c r="Q11" s="120">
        <v>23.962267571537037</v>
      </c>
      <c r="R11" s="120">
        <v>27.002192108596613</v>
      </c>
      <c r="S11" s="120">
        <v>25.052190740342358</v>
      </c>
      <c r="T11" s="120">
        <v>20.582192986210767</v>
      </c>
      <c r="U11" s="120">
        <v>28.16196242232003</v>
      </c>
      <c r="V11" s="120">
        <v>24.066923166883566</v>
      </c>
      <c r="W11" s="120">
        <v>20.057728917756251</v>
      </c>
      <c r="X11" s="120">
        <v>23.421871910260673</v>
      </c>
      <c r="Y11" s="120">
        <v>21.787788189938063</v>
      </c>
      <c r="Z11" s="120">
        <v>20.683041153686752</v>
      </c>
      <c r="AA11" s="120">
        <v>23.083417797370036</v>
      </c>
      <c r="AB11" s="120">
        <v>21.90430088695069</v>
      </c>
    </row>
    <row r="12" spans="1:28" ht="23.1" customHeight="1">
      <c r="A12" s="121" t="s">
        <v>34</v>
      </c>
      <c r="B12" s="809">
        <v>18.419480498245726</v>
      </c>
      <c r="C12" s="809">
        <v>22.16129118295602</v>
      </c>
      <c r="D12" s="109">
        <v>20.208610145593962</v>
      </c>
      <c r="E12" s="108">
        <v>19.544870328101776</v>
      </c>
      <c r="F12" s="108">
        <v>22.235609225079251</v>
      </c>
      <c r="G12" s="110">
        <v>20.592056195802719</v>
      </c>
      <c r="H12" s="120">
        <v>18.043688313937174</v>
      </c>
      <c r="I12" s="120">
        <v>20.716802444583923</v>
      </c>
      <c r="J12" s="120">
        <v>19.149457328403184</v>
      </c>
      <c r="K12" s="120">
        <v>18.579999999999998</v>
      </c>
      <c r="L12" s="120">
        <v>21.33</v>
      </c>
      <c r="M12" s="120">
        <v>19.96</v>
      </c>
      <c r="N12" s="90">
        <v>21.53</v>
      </c>
      <c r="O12" s="90">
        <v>24.7</v>
      </c>
      <c r="P12" s="90">
        <v>23.1</v>
      </c>
      <c r="Q12" s="120">
        <v>19.719939537180796</v>
      </c>
      <c r="R12" s="120">
        <v>24.246539675038221</v>
      </c>
      <c r="S12" s="120">
        <v>21.646524998139032</v>
      </c>
      <c r="T12" s="120">
        <v>20.699822634476202</v>
      </c>
      <c r="U12" s="120">
        <v>21.491205408808352</v>
      </c>
      <c r="V12" s="120">
        <v>21.17717094614553</v>
      </c>
      <c r="W12" s="120">
        <v>20.567853409560247</v>
      </c>
      <c r="X12" s="120">
        <v>22.26459177765506</v>
      </c>
      <c r="Y12" s="120">
        <v>21.21858859195504</v>
      </c>
      <c r="Z12" s="120">
        <v>19.815528521054613</v>
      </c>
      <c r="AA12" s="120">
        <v>21.867140848923576</v>
      </c>
      <c r="AB12" s="120">
        <v>20.884610895444681</v>
      </c>
    </row>
    <row r="13" spans="1:28" ht="23.1" customHeight="1">
      <c r="A13" s="121" t="s">
        <v>35</v>
      </c>
      <c r="B13" s="809">
        <v>24.41912564054093</v>
      </c>
      <c r="C13" s="809">
        <v>26.372798226692897</v>
      </c>
      <c r="D13" s="109">
        <v>25.181439979697291</v>
      </c>
      <c r="E13" s="108">
        <v>27.717978673912334</v>
      </c>
      <c r="F13" s="108">
        <v>25.386065059639098</v>
      </c>
      <c r="G13" s="110">
        <v>26.188378307147495</v>
      </c>
      <c r="H13" s="120">
        <v>25.047554687261208</v>
      </c>
      <c r="I13" s="120">
        <v>25.663116882797745</v>
      </c>
      <c r="J13" s="120">
        <v>25.333416114316442</v>
      </c>
      <c r="K13" s="120">
        <v>15.84</v>
      </c>
      <c r="L13" s="120">
        <v>24.36</v>
      </c>
      <c r="M13" s="120">
        <v>19.82</v>
      </c>
      <c r="N13" s="90">
        <v>16.07</v>
      </c>
      <c r="O13" s="90">
        <v>24.53</v>
      </c>
      <c r="P13" s="90">
        <v>19.55</v>
      </c>
      <c r="Q13" s="120">
        <v>16.439606072606555</v>
      </c>
      <c r="R13" s="120">
        <v>25.846842297309102</v>
      </c>
      <c r="S13" s="120">
        <v>20.036424685034468</v>
      </c>
      <c r="T13" s="120">
        <v>16.752845152935098</v>
      </c>
      <c r="U13" s="120">
        <v>27.225171954136659</v>
      </c>
      <c r="V13" s="120">
        <v>20.498342304365011</v>
      </c>
      <c r="W13" s="120">
        <v>17.13198183269758</v>
      </c>
      <c r="X13" s="120">
        <v>23.436017990802394</v>
      </c>
      <c r="Y13" s="120">
        <v>19.830717397130027</v>
      </c>
      <c r="Z13" s="120">
        <v>16.944340285909714</v>
      </c>
      <c r="AA13" s="120">
        <v>24.060297338851335</v>
      </c>
      <c r="AB13" s="120">
        <v>19.878169824963074</v>
      </c>
    </row>
    <row r="14" spans="1:28" ht="23.1" customHeight="1">
      <c r="A14" s="121" t="s">
        <v>36</v>
      </c>
      <c r="B14" s="809">
        <v>21.08931190597578</v>
      </c>
      <c r="C14" s="809">
        <v>25.810728978383175</v>
      </c>
      <c r="D14" s="109">
        <v>23.375026473650831</v>
      </c>
      <c r="E14" s="108">
        <v>21.632972387123626</v>
      </c>
      <c r="F14" s="108">
        <v>22.715674701273315</v>
      </c>
      <c r="G14" s="110">
        <v>22.127692542091179</v>
      </c>
      <c r="H14" s="120">
        <v>23.498994448578379</v>
      </c>
      <c r="I14" s="120">
        <v>28.187328102875149</v>
      </c>
      <c r="J14" s="120">
        <v>25.772803963385467</v>
      </c>
      <c r="K14" s="120">
        <v>21.1</v>
      </c>
      <c r="L14" s="120">
        <v>26.5</v>
      </c>
      <c r="M14" s="120">
        <v>23.67</v>
      </c>
      <c r="N14" s="90">
        <v>21.17</v>
      </c>
      <c r="O14" s="90">
        <v>20.170000000000002</v>
      </c>
      <c r="P14" s="90">
        <v>20.62</v>
      </c>
      <c r="Q14" s="120">
        <v>23.573464526572121</v>
      </c>
      <c r="R14" s="120">
        <v>27.104345912412079</v>
      </c>
      <c r="S14" s="120">
        <v>25.331257176459427</v>
      </c>
      <c r="T14" s="120">
        <v>23.296298463074798</v>
      </c>
      <c r="U14" s="120">
        <v>24.462090007326793</v>
      </c>
      <c r="V14" s="120">
        <v>23.900565373353533</v>
      </c>
      <c r="W14" s="120">
        <v>21.94603783804671</v>
      </c>
      <c r="X14" s="120">
        <v>27.788381769655839</v>
      </c>
      <c r="Y14" s="120">
        <v>24.74848720403649</v>
      </c>
      <c r="Z14" s="120">
        <v>21.145905329150921</v>
      </c>
      <c r="AA14" s="120">
        <v>25.656419646397381</v>
      </c>
      <c r="AB14" s="120">
        <v>23.381673404157794</v>
      </c>
    </row>
    <row r="15" spans="1:28" ht="23.1" customHeight="1">
      <c r="A15" s="122" t="s">
        <v>37</v>
      </c>
      <c r="B15" s="810">
        <v>28.599860841046873</v>
      </c>
      <c r="C15" s="810">
        <v>30.797857175121525</v>
      </c>
      <c r="D15" s="113">
        <v>29.8331959133113</v>
      </c>
      <c r="E15" s="112">
        <v>30.10163388721331</v>
      </c>
      <c r="F15" s="112">
        <v>30.445346613936167</v>
      </c>
      <c r="G15" s="114">
        <v>30.196592745743853</v>
      </c>
      <c r="H15" s="123">
        <v>23.524705878795658</v>
      </c>
      <c r="I15" s="123">
        <v>28.437857994494301</v>
      </c>
      <c r="J15" s="123">
        <v>26.037987841026336</v>
      </c>
      <c r="K15" s="123">
        <v>22.17</v>
      </c>
      <c r="L15" s="123">
        <v>23.42</v>
      </c>
      <c r="M15" s="123">
        <v>22.83</v>
      </c>
      <c r="N15" s="92">
        <v>21.13</v>
      </c>
      <c r="O15" s="92">
        <v>26.87</v>
      </c>
      <c r="P15" s="92">
        <v>24.02</v>
      </c>
      <c r="Q15" s="123">
        <v>20.764834982786862</v>
      </c>
      <c r="R15" s="123">
        <v>26.83489701759623</v>
      </c>
      <c r="S15" s="123">
        <v>23.739158261205692</v>
      </c>
      <c r="T15" s="123">
        <v>21.467967446709419</v>
      </c>
      <c r="U15" s="123">
        <v>27.3421912902188</v>
      </c>
      <c r="V15" s="123">
        <v>24.308827711467647</v>
      </c>
      <c r="W15" s="123">
        <v>20.169749473772818</v>
      </c>
      <c r="X15" s="123">
        <v>24.441065123396594</v>
      </c>
      <c r="Y15" s="123">
        <v>22.341338430922509</v>
      </c>
      <c r="Z15" s="123">
        <v>20.539969137681236</v>
      </c>
      <c r="AA15" s="123">
        <v>24.519045926926399</v>
      </c>
      <c r="AB15" s="123">
        <v>22.617396183845234</v>
      </c>
    </row>
    <row r="16" spans="1:28" s="88" customFormat="1" ht="23.1" customHeight="1">
      <c r="A16" s="88" t="s">
        <v>73</v>
      </c>
      <c r="G16" s="124"/>
      <c r="N16" s="84"/>
      <c r="O16" s="84"/>
      <c r="P16" s="84"/>
    </row>
    <row r="17" spans="1:16" s="88" customFormat="1" ht="23.1" customHeight="1">
      <c r="A17" s="88" t="s">
        <v>102</v>
      </c>
      <c r="G17" s="124"/>
      <c r="N17" s="84"/>
      <c r="O17" s="84"/>
      <c r="P17" s="84"/>
    </row>
    <row r="18" spans="1:16" ht="23.1" customHeight="1">
      <c r="A18" s="87" t="s">
        <v>595</v>
      </c>
      <c r="N18" s="85"/>
      <c r="O18" s="85"/>
      <c r="P18" s="85"/>
    </row>
    <row r="19" spans="1:16" ht="23.1" customHeight="1">
      <c r="A19" s="87" t="s">
        <v>596</v>
      </c>
    </row>
    <row r="20" spans="1:16" ht="23.1" customHeight="1">
      <c r="A20" s="87" t="s">
        <v>597</v>
      </c>
    </row>
    <row r="21" spans="1:16" ht="23.1" customHeight="1">
      <c r="A21" s="87" t="s">
        <v>598</v>
      </c>
    </row>
    <row r="22" spans="1:16" ht="23.1" customHeight="1">
      <c r="A22" s="89" t="s">
        <v>138</v>
      </c>
    </row>
  </sheetData>
  <mergeCells count="11">
    <mergeCell ref="N2:P2"/>
    <mergeCell ref="K2:M2"/>
    <mergeCell ref="H2:J2"/>
    <mergeCell ref="Z2:AB2"/>
    <mergeCell ref="A1:G1"/>
    <mergeCell ref="E2:G2"/>
    <mergeCell ref="A2:A3"/>
    <mergeCell ref="B2:D2"/>
    <mergeCell ref="W2:Y2"/>
    <mergeCell ref="T2:V2"/>
    <mergeCell ref="Q2:S2"/>
  </mergeCells>
  <phoneticPr fontId="12" type="noConversion"/>
  <pageMargins left="0.51181102362204722" right="0.31496062992125984" top="0.94488188976377963" bottom="0.35433070866141736"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AZ30"/>
  <sheetViews>
    <sheetView zoomScale="75" zoomScaleNormal="75" workbookViewId="0">
      <pane xSplit="1" ySplit="3" topLeftCell="B4" activePane="bottomRight" state="frozen"/>
      <selection activeCell="O14" sqref="O14"/>
      <selection pane="topRight" activeCell="O14" sqref="O14"/>
      <selection pane="bottomLeft" activeCell="O14" sqref="O14"/>
      <selection pane="bottomRight" activeCell="O17" sqref="O17"/>
    </sheetView>
  </sheetViews>
  <sheetFormatPr defaultRowHeight="21.75"/>
  <cols>
    <col min="1" max="1" width="14.7109375" style="27" customWidth="1"/>
    <col min="2" max="2" width="8" style="27" bestFit="1" customWidth="1"/>
    <col min="3" max="3" width="8.7109375" style="27" customWidth="1"/>
    <col min="4" max="4" width="8.28515625" style="27" customWidth="1"/>
    <col min="5" max="6" width="8.5703125" style="27" customWidth="1"/>
    <col min="7" max="17" width="8" style="27" bestFit="1" customWidth="1"/>
    <col min="18" max="19" width="6.5703125" style="27" customWidth="1"/>
    <col min="20" max="20" width="9.5703125" style="74" customWidth="1"/>
    <col min="21" max="21" width="9.140625" style="27" customWidth="1"/>
    <col min="22" max="22" width="9.140625" style="27" bestFit="1" customWidth="1"/>
    <col min="23" max="23" width="8.7109375" style="27" customWidth="1"/>
    <col min="24" max="35" width="9.140625" style="27" bestFit="1" customWidth="1"/>
    <col min="36" max="37" width="7.42578125" style="27" customWidth="1"/>
    <col min="38" max="38" width="8.140625" style="27" customWidth="1"/>
    <col min="39" max="39" width="8.5703125" style="27" customWidth="1"/>
    <col min="40" max="40" width="8.7109375" style="27" customWidth="1"/>
    <col min="41" max="41" width="9" style="27" customWidth="1"/>
    <col min="42" max="43" width="10.5703125" style="27" customWidth="1"/>
    <col min="44" max="44" width="9.28515625" style="27" customWidth="1"/>
    <col min="45" max="45" width="8.85546875" style="44" customWidth="1"/>
    <col min="46" max="48" width="6.7109375" style="27" customWidth="1"/>
    <col min="49" max="50" width="8" style="27" bestFit="1" customWidth="1"/>
    <col min="51" max="135" width="6.7109375" style="27" customWidth="1"/>
    <col min="136" max="136" width="7.28515625" style="27" customWidth="1"/>
    <col min="137" max="137" width="6.7109375" style="27" customWidth="1"/>
    <col min="138" max="138" width="7.28515625" style="27" customWidth="1"/>
    <col min="139" max="16384" width="9.140625" style="27"/>
  </cols>
  <sheetData>
    <row r="1" spans="1:52" s="1" customFormat="1" ht="24">
      <c r="A1" s="72" t="s">
        <v>67</v>
      </c>
      <c r="B1" s="72" t="s">
        <v>26</v>
      </c>
      <c r="C1" s="72"/>
      <c r="D1" s="72"/>
      <c r="E1" s="72"/>
      <c r="F1" s="72"/>
      <c r="G1" s="72"/>
      <c r="H1" s="72"/>
      <c r="I1" s="72"/>
      <c r="T1" s="72"/>
      <c r="AS1" s="45"/>
    </row>
    <row r="2" spans="1:52" s="1" customFormat="1" ht="24">
      <c r="A2" s="73"/>
      <c r="B2" s="73" t="s">
        <v>25</v>
      </c>
      <c r="C2" s="73" t="s">
        <v>88</v>
      </c>
      <c r="D2" s="73" t="s">
        <v>101</v>
      </c>
      <c r="E2" s="73" t="s">
        <v>108</v>
      </c>
      <c r="F2" s="73" t="s">
        <v>116</v>
      </c>
      <c r="G2" s="73" t="s">
        <v>140</v>
      </c>
      <c r="H2" s="73" t="s">
        <v>150</v>
      </c>
      <c r="I2" s="73" t="s">
        <v>160</v>
      </c>
      <c r="J2" s="73" t="s">
        <v>201</v>
      </c>
      <c r="K2" s="73" t="s">
        <v>238</v>
      </c>
      <c r="L2" s="73" t="s">
        <v>276</v>
      </c>
      <c r="M2" s="73" t="s">
        <v>277</v>
      </c>
      <c r="N2" s="73" t="s">
        <v>299</v>
      </c>
      <c r="O2" s="73" t="s">
        <v>311</v>
      </c>
      <c r="P2" s="73" t="s">
        <v>352</v>
      </c>
      <c r="Q2" s="73" t="s">
        <v>403</v>
      </c>
      <c r="R2" s="664"/>
      <c r="S2" s="664"/>
      <c r="T2" s="72"/>
      <c r="W2" s="1" t="s">
        <v>141</v>
      </c>
      <c r="AS2" s="45"/>
    </row>
    <row r="3" spans="1:52" s="1" customFormat="1" ht="24">
      <c r="A3" s="73"/>
      <c r="B3" s="73" t="s">
        <v>1</v>
      </c>
      <c r="C3" s="73" t="s">
        <v>1</v>
      </c>
      <c r="D3" s="73" t="s">
        <v>1</v>
      </c>
      <c r="E3" s="73" t="s">
        <v>1</v>
      </c>
      <c r="F3" s="73" t="s">
        <v>1</v>
      </c>
      <c r="G3" s="73" t="s">
        <v>1</v>
      </c>
      <c r="H3" s="73" t="s">
        <v>1</v>
      </c>
      <c r="I3" s="73" t="s">
        <v>1</v>
      </c>
      <c r="J3" s="73" t="s">
        <v>1</v>
      </c>
      <c r="K3" s="73" t="s">
        <v>1</v>
      </c>
      <c r="L3" s="73" t="s">
        <v>1</v>
      </c>
      <c r="M3" s="73" t="s">
        <v>1</v>
      </c>
      <c r="N3" s="73" t="s">
        <v>1</v>
      </c>
      <c r="O3" s="73" t="s">
        <v>1</v>
      </c>
      <c r="P3" s="73" t="s">
        <v>1</v>
      </c>
      <c r="Q3" s="73" t="s">
        <v>1</v>
      </c>
      <c r="R3" s="664"/>
      <c r="S3" s="664"/>
      <c r="T3" s="72"/>
      <c r="U3" s="1" t="s">
        <v>117</v>
      </c>
      <c r="V3" s="1" t="s">
        <v>118</v>
      </c>
      <c r="W3" s="1" t="s">
        <v>119</v>
      </c>
      <c r="X3" s="1" t="s">
        <v>120</v>
      </c>
      <c r="Y3" s="1" t="s">
        <v>142</v>
      </c>
      <c r="Z3" s="1" t="s">
        <v>152</v>
      </c>
      <c r="AA3" s="1" t="s">
        <v>169</v>
      </c>
      <c r="AB3" s="1" t="s">
        <v>216</v>
      </c>
      <c r="AC3" s="1" t="s">
        <v>249</v>
      </c>
      <c r="AD3" s="1" t="s">
        <v>278</v>
      </c>
      <c r="AE3" s="1" t="s">
        <v>279</v>
      </c>
      <c r="AF3" s="1" t="s">
        <v>313</v>
      </c>
      <c r="AG3" s="1" t="s">
        <v>314</v>
      </c>
      <c r="AH3" s="1" t="s">
        <v>355</v>
      </c>
      <c r="AI3" s="1" t="s">
        <v>406</v>
      </c>
      <c r="AL3" s="1" t="s">
        <v>117</v>
      </c>
      <c r="AM3" s="1" t="s">
        <v>118</v>
      </c>
      <c r="AN3" s="1" t="s">
        <v>119</v>
      </c>
      <c r="AO3" s="1" t="s">
        <v>120</v>
      </c>
      <c r="AP3" s="1" t="s">
        <v>142</v>
      </c>
      <c r="AQ3" s="1" t="s">
        <v>150</v>
      </c>
      <c r="AR3" s="1" t="s">
        <v>159</v>
      </c>
      <c r="AS3" s="45" t="s">
        <v>200</v>
      </c>
      <c r="AT3" s="45" t="s">
        <v>247</v>
      </c>
      <c r="AU3" s="45" t="s">
        <v>280</v>
      </c>
      <c r="AV3" s="45" t="s">
        <v>281</v>
      </c>
      <c r="AW3" s="45" t="s">
        <v>302</v>
      </c>
      <c r="AX3" s="45" t="s">
        <v>315</v>
      </c>
      <c r="AY3" s="45" t="s">
        <v>353</v>
      </c>
      <c r="AZ3" s="45" t="s">
        <v>407</v>
      </c>
    </row>
    <row r="4" spans="1:52" s="1" customFormat="1" ht="24">
      <c r="A4" s="53" t="s">
        <v>21</v>
      </c>
      <c r="B4" s="923">
        <v>8157</v>
      </c>
      <c r="C4" s="923">
        <v>7676</v>
      </c>
      <c r="D4" s="923">
        <v>7752</v>
      </c>
      <c r="E4" s="923">
        <v>7652</v>
      </c>
      <c r="F4" s="923">
        <v>7557</v>
      </c>
      <c r="G4" s="923">
        <f>SUM(G5:G14)</f>
        <v>7364</v>
      </c>
      <c r="H4" s="923">
        <f>SUM(H5:H14)</f>
        <v>7893</v>
      </c>
      <c r="I4" s="923">
        <f>SUM(I5:I14)</f>
        <v>7678</v>
      </c>
      <c r="J4" s="923">
        <f>SUM(J5:J14)</f>
        <v>6577</v>
      </c>
      <c r="K4" s="923">
        <v>6754</v>
      </c>
      <c r="L4" s="923">
        <f>SUM(L5:L14)</f>
        <v>6357</v>
      </c>
      <c r="M4" s="923">
        <f>SUM(M5:M14)</f>
        <v>6395</v>
      </c>
      <c r="N4" s="923">
        <v>6150</v>
      </c>
      <c r="O4" s="923">
        <v>5794</v>
      </c>
      <c r="P4" s="923">
        <f>SUM(P5:P14)</f>
        <v>5331</v>
      </c>
      <c r="Q4" s="923">
        <f>SUM(Q5:Q14)</f>
        <v>5217</v>
      </c>
      <c r="R4" s="619"/>
      <c r="S4" s="619"/>
      <c r="T4" s="72"/>
      <c r="AS4" s="45"/>
    </row>
    <row r="5" spans="1:52" s="1" customFormat="1" ht="24">
      <c r="A5" s="53" t="s">
        <v>20</v>
      </c>
      <c r="B5" s="53">
        <v>12</v>
      </c>
      <c r="C5" s="53">
        <v>10</v>
      </c>
      <c r="D5" s="53">
        <v>17</v>
      </c>
      <c r="E5" s="53">
        <v>19</v>
      </c>
      <c r="F5" s="53">
        <v>5</v>
      </c>
      <c r="G5" s="53">
        <v>10</v>
      </c>
      <c r="H5" s="53">
        <v>7</v>
      </c>
      <c r="I5" s="53">
        <v>2</v>
      </c>
      <c r="J5" s="53">
        <v>13</v>
      </c>
      <c r="K5" s="53">
        <v>10</v>
      </c>
      <c r="L5" s="53">
        <v>1</v>
      </c>
      <c r="M5" s="53">
        <v>8</v>
      </c>
      <c r="N5" s="53">
        <v>13</v>
      </c>
      <c r="O5" s="53">
        <v>6</v>
      </c>
      <c r="P5" s="53">
        <v>6</v>
      </c>
      <c r="Q5" s="53">
        <v>3</v>
      </c>
      <c r="R5" s="619"/>
      <c r="S5" s="619"/>
      <c r="T5" s="72"/>
      <c r="AS5" s="45"/>
    </row>
    <row r="6" spans="1:52" s="1" customFormat="1" ht="24">
      <c r="A6" s="53" t="s">
        <v>109</v>
      </c>
      <c r="B6" s="53">
        <v>40</v>
      </c>
      <c r="C6" s="53">
        <v>31</v>
      </c>
      <c r="D6" s="53">
        <v>60</v>
      </c>
      <c r="E6" s="53">
        <v>37</v>
      </c>
      <c r="F6" s="53">
        <v>43</v>
      </c>
      <c r="G6" s="53">
        <v>43</v>
      </c>
      <c r="H6" s="53">
        <v>70</v>
      </c>
      <c r="I6" s="53">
        <v>59</v>
      </c>
      <c r="J6" s="53">
        <v>47</v>
      </c>
      <c r="K6" s="53">
        <v>53</v>
      </c>
      <c r="L6" s="53">
        <v>47</v>
      </c>
      <c r="M6" s="53">
        <v>46</v>
      </c>
      <c r="N6" s="53">
        <v>47</v>
      </c>
      <c r="O6" s="53">
        <v>26</v>
      </c>
      <c r="P6" s="53">
        <f>SUM(อายุแม่!T6:T9)</f>
        <v>32</v>
      </c>
      <c r="Q6" s="53">
        <v>30</v>
      </c>
      <c r="R6" s="619"/>
      <c r="S6" s="619"/>
      <c r="T6" s="72"/>
      <c r="U6" s="72" t="s">
        <v>186</v>
      </c>
      <c r="V6" s="72"/>
      <c r="W6" s="72"/>
      <c r="X6" s="72"/>
      <c r="Y6" s="72"/>
      <c r="Z6" s="72"/>
      <c r="AA6" s="72"/>
      <c r="AB6" s="72"/>
      <c r="AC6" s="72"/>
      <c r="AD6" s="72"/>
      <c r="AE6" s="72"/>
      <c r="AF6" s="72"/>
      <c r="AG6" s="72"/>
      <c r="AH6" s="72"/>
      <c r="AI6" s="72"/>
      <c r="AJ6" s="72"/>
      <c r="AK6" s="72"/>
      <c r="AS6" s="45"/>
    </row>
    <row r="7" spans="1:52" s="1" customFormat="1" ht="24">
      <c r="A7" s="53" t="s">
        <v>38</v>
      </c>
      <c r="B7" s="53">
        <v>1530</v>
      </c>
      <c r="C7" s="53">
        <v>1470</v>
      </c>
      <c r="D7" s="53">
        <v>1501</v>
      </c>
      <c r="E7" s="53">
        <v>1559</v>
      </c>
      <c r="F7" s="53">
        <v>1581</v>
      </c>
      <c r="G7" s="53">
        <v>1436</v>
      </c>
      <c r="H7" s="53">
        <v>1594</v>
      </c>
      <c r="I7" s="53">
        <v>1505</v>
      </c>
      <c r="J7" s="53">
        <v>1303</v>
      </c>
      <c r="K7" s="53">
        <v>1309</v>
      </c>
      <c r="L7" s="53">
        <v>1212</v>
      </c>
      <c r="M7" s="53">
        <v>1146</v>
      </c>
      <c r="N7" s="53">
        <v>977</v>
      </c>
      <c r="O7" s="53">
        <v>838</v>
      </c>
      <c r="P7" s="53">
        <v>664</v>
      </c>
      <c r="Q7" s="53">
        <v>674</v>
      </c>
      <c r="R7" s="620"/>
      <c r="S7" s="620"/>
      <c r="T7" s="521" t="s">
        <v>38</v>
      </c>
      <c r="U7" s="924">
        <v>25292</v>
      </c>
      <c r="V7" s="924">
        <v>26093</v>
      </c>
      <c r="W7" s="924">
        <v>25828</v>
      </c>
      <c r="X7" s="924">
        <v>25799</v>
      </c>
      <c r="Y7" s="924">
        <v>25824</v>
      </c>
      <c r="Z7" s="924">
        <v>25467</v>
      </c>
      <c r="AA7" s="924">
        <v>25375</v>
      </c>
      <c r="AB7" s="924">
        <v>25176</v>
      </c>
      <c r="AC7" s="924">
        <v>25275</v>
      </c>
      <c r="AD7" s="924">
        <v>23520</v>
      </c>
      <c r="AE7" s="924">
        <v>22629</v>
      </c>
      <c r="AF7" s="924">
        <v>21441</v>
      </c>
      <c r="AG7" s="924">
        <v>20774</v>
      </c>
      <c r="AH7" s="924">
        <v>20729</v>
      </c>
      <c r="AI7" s="924">
        <v>20751.5</v>
      </c>
      <c r="AL7" s="52">
        <f t="shared" ref="AL7:AT7" si="0">((C5+C6+C7)*1000)/U7</f>
        <v>59.742210975802628</v>
      </c>
      <c r="AM7" s="52">
        <f t="shared" si="0"/>
        <v>60.475989729046105</v>
      </c>
      <c r="AN7" s="52">
        <f t="shared" si="0"/>
        <v>62.529038253058694</v>
      </c>
      <c r="AO7" s="52">
        <f t="shared" si="0"/>
        <v>63.141982247373932</v>
      </c>
      <c r="AP7" s="52">
        <f t="shared" si="0"/>
        <v>57.659541511771998</v>
      </c>
      <c r="AQ7" s="52">
        <f t="shared" si="0"/>
        <v>65.61432441983743</v>
      </c>
      <c r="AR7" s="52">
        <f t="shared" si="0"/>
        <v>61.714285714285715</v>
      </c>
      <c r="AS7" s="52">
        <f t="shared" si="0"/>
        <v>54.138862408643149</v>
      </c>
      <c r="AT7" s="1">
        <f t="shared" si="0"/>
        <v>54.282888229475766</v>
      </c>
      <c r="AU7" s="52">
        <f t="shared" ref="AU7:AZ7" si="1">L7/AD7*1000</f>
        <v>51.530612244897959</v>
      </c>
      <c r="AV7" s="52">
        <f t="shared" si="1"/>
        <v>50.642980246586241</v>
      </c>
      <c r="AW7" s="52">
        <f t="shared" si="1"/>
        <v>45.566904528706679</v>
      </c>
      <c r="AX7" s="52">
        <f t="shared" si="1"/>
        <v>40.33888514489265</v>
      </c>
      <c r="AY7" s="52">
        <f t="shared" si="1"/>
        <v>32.032418351102322</v>
      </c>
      <c r="AZ7" s="52">
        <f t="shared" si="1"/>
        <v>32.479579789412817</v>
      </c>
    </row>
    <row r="8" spans="1:52" s="1" customFormat="1" ht="24">
      <c r="A8" s="53" t="s">
        <v>39</v>
      </c>
      <c r="B8" s="53">
        <v>2070</v>
      </c>
      <c r="C8" s="53">
        <v>2012</v>
      </c>
      <c r="D8" s="53">
        <v>2015</v>
      </c>
      <c r="E8" s="53">
        <v>1966</v>
      </c>
      <c r="F8" s="53">
        <v>1877</v>
      </c>
      <c r="G8" s="53">
        <v>1887</v>
      </c>
      <c r="H8" s="53">
        <v>1996</v>
      </c>
      <c r="I8" s="53">
        <v>1946</v>
      </c>
      <c r="J8" s="53">
        <v>1651</v>
      </c>
      <c r="K8" s="53">
        <v>1695</v>
      </c>
      <c r="L8" s="53">
        <v>1596</v>
      </c>
      <c r="M8" s="53">
        <v>1623</v>
      </c>
      <c r="N8" s="53">
        <v>1554</v>
      </c>
      <c r="O8" s="53">
        <v>1508</v>
      </c>
      <c r="P8" s="53">
        <v>1367</v>
      </c>
      <c r="Q8" s="53">
        <v>1301</v>
      </c>
      <c r="R8" s="620"/>
      <c r="S8" s="620"/>
      <c r="T8" s="521" t="s">
        <v>39</v>
      </c>
      <c r="U8" s="924">
        <v>27346</v>
      </c>
      <c r="V8" s="924">
        <v>26728</v>
      </c>
      <c r="W8" s="924">
        <v>25906</v>
      </c>
      <c r="X8" s="924">
        <v>25422</v>
      </c>
      <c r="Y8" s="924">
        <v>25452</v>
      </c>
      <c r="Z8" s="924">
        <v>25111</v>
      </c>
      <c r="AA8" s="924">
        <v>25499</v>
      </c>
      <c r="AB8" s="924">
        <v>25476</v>
      </c>
      <c r="AC8" s="924">
        <v>25488.5</v>
      </c>
      <c r="AD8" s="924">
        <v>24857</v>
      </c>
      <c r="AE8" s="924">
        <v>24743</v>
      </c>
      <c r="AF8" s="924">
        <v>24827</v>
      </c>
      <c r="AG8" s="924">
        <v>24566</v>
      </c>
      <c r="AH8" s="924">
        <v>24104</v>
      </c>
      <c r="AI8" s="924">
        <v>24335</v>
      </c>
      <c r="AL8" s="52">
        <f t="shared" ref="AL8:AZ12" si="2">(C8*1000)/U8</f>
        <v>73.575660059972208</v>
      </c>
      <c r="AM8" s="52">
        <f t="shared" si="2"/>
        <v>75.389105058365757</v>
      </c>
      <c r="AN8" s="52">
        <f t="shared" si="2"/>
        <v>75.889755269049644</v>
      </c>
      <c r="AO8" s="52">
        <f t="shared" si="2"/>
        <v>73.833687357406973</v>
      </c>
      <c r="AP8" s="52">
        <f t="shared" si="2"/>
        <v>74.139556812824139</v>
      </c>
      <c r="AQ8" s="52">
        <f t="shared" si="2"/>
        <v>79.487077376448568</v>
      </c>
      <c r="AR8" s="52">
        <f t="shared" si="2"/>
        <v>76.316718302678538</v>
      </c>
      <c r="AS8" s="52">
        <f t="shared" si="2"/>
        <v>64.806092008164541</v>
      </c>
      <c r="AT8" s="1">
        <f t="shared" si="2"/>
        <v>66.500578692351453</v>
      </c>
      <c r="AU8" s="1">
        <f t="shared" si="2"/>
        <v>64.207265558997463</v>
      </c>
      <c r="AV8" s="1">
        <f t="shared" si="2"/>
        <v>65.594309501677245</v>
      </c>
      <c r="AW8" s="1">
        <f t="shared" si="2"/>
        <v>62.593144560357672</v>
      </c>
      <c r="AX8" s="1">
        <f t="shared" si="2"/>
        <v>61.385654970284129</v>
      </c>
      <c r="AY8" s="1">
        <f t="shared" si="2"/>
        <v>56.712578825091271</v>
      </c>
      <c r="AZ8" s="1">
        <f t="shared" si="2"/>
        <v>53.46209163755907</v>
      </c>
    </row>
    <row r="9" spans="1:52" s="1" customFormat="1" ht="24">
      <c r="A9" s="53" t="s">
        <v>40</v>
      </c>
      <c r="B9" s="53">
        <v>2056</v>
      </c>
      <c r="C9" s="53">
        <v>1793</v>
      </c>
      <c r="D9" s="53">
        <v>1838</v>
      </c>
      <c r="E9" s="53">
        <v>1820</v>
      </c>
      <c r="F9" s="53">
        <v>1836</v>
      </c>
      <c r="G9" s="53">
        <v>1770</v>
      </c>
      <c r="H9" s="53">
        <v>1880</v>
      </c>
      <c r="I9" s="53">
        <v>1856</v>
      </c>
      <c r="J9" s="53">
        <v>1536</v>
      </c>
      <c r="K9" s="53">
        <v>1573</v>
      </c>
      <c r="L9" s="53">
        <v>1540</v>
      </c>
      <c r="M9" s="53">
        <v>1536</v>
      </c>
      <c r="N9" s="53">
        <v>1574</v>
      </c>
      <c r="O9" s="53">
        <v>1443</v>
      </c>
      <c r="P9" s="53">
        <v>1418</v>
      </c>
      <c r="Q9" s="53">
        <v>1400</v>
      </c>
      <c r="R9" s="620"/>
      <c r="S9" s="620"/>
      <c r="T9" s="521" t="s">
        <v>40</v>
      </c>
      <c r="U9" s="924">
        <v>29043</v>
      </c>
      <c r="V9" s="924">
        <v>28622</v>
      </c>
      <c r="W9" s="924">
        <v>28578</v>
      </c>
      <c r="X9" s="924">
        <v>27909</v>
      </c>
      <c r="Y9" s="924">
        <v>27882</v>
      </c>
      <c r="Z9" s="924">
        <v>27366</v>
      </c>
      <c r="AA9" s="924">
        <v>26433</v>
      </c>
      <c r="AB9" s="924">
        <v>25730</v>
      </c>
      <c r="AC9" s="924">
        <v>26081.5</v>
      </c>
      <c r="AD9" s="924">
        <v>25043</v>
      </c>
      <c r="AE9" s="924">
        <v>24800</v>
      </c>
      <c r="AF9" s="924">
        <v>25131</v>
      </c>
      <c r="AG9" s="924">
        <v>25151</v>
      </c>
      <c r="AH9" s="924">
        <v>25093</v>
      </c>
      <c r="AI9" s="924">
        <v>25122</v>
      </c>
      <c r="AL9" s="52">
        <f t="shared" si="2"/>
        <v>61.736046551664771</v>
      </c>
      <c r="AM9" s="52">
        <f t="shared" si="2"/>
        <v>64.216337083362447</v>
      </c>
      <c r="AN9" s="52">
        <f t="shared" si="2"/>
        <v>63.685352368955144</v>
      </c>
      <c r="AO9" s="52">
        <f t="shared" si="2"/>
        <v>65.785230570783625</v>
      </c>
      <c r="AP9" s="52">
        <f t="shared" si="2"/>
        <v>63.48181622552184</v>
      </c>
      <c r="AQ9" s="52">
        <f t="shared" si="2"/>
        <v>68.69838485712198</v>
      </c>
      <c r="AR9" s="52">
        <f t="shared" si="2"/>
        <v>70.215261226497176</v>
      </c>
      <c r="AS9" s="52">
        <f t="shared" si="2"/>
        <v>59.696851923824326</v>
      </c>
      <c r="AT9" s="1">
        <f t="shared" si="2"/>
        <v>60.310948373368099</v>
      </c>
      <c r="AU9" s="1">
        <f t="shared" si="2"/>
        <v>61.494229924529812</v>
      </c>
      <c r="AV9" s="1">
        <f t="shared" si="2"/>
        <v>61.935483870967744</v>
      </c>
      <c r="AW9" s="1">
        <f t="shared" si="2"/>
        <v>62.631809319167559</v>
      </c>
      <c r="AX9" s="1">
        <f t="shared" si="2"/>
        <v>57.373464275774325</v>
      </c>
      <c r="AY9" s="1">
        <f t="shared" si="2"/>
        <v>56.509783604989437</v>
      </c>
      <c r="AZ9" s="1">
        <f t="shared" si="2"/>
        <v>55.728047130005571</v>
      </c>
    </row>
    <row r="10" spans="1:52" s="1" customFormat="1" ht="24">
      <c r="A10" s="53" t="s">
        <v>41</v>
      </c>
      <c r="B10" s="53">
        <v>1503</v>
      </c>
      <c r="C10" s="53">
        <v>1405</v>
      </c>
      <c r="D10" s="53">
        <v>1348</v>
      </c>
      <c r="E10" s="53">
        <v>1405</v>
      </c>
      <c r="F10" s="53">
        <v>1362</v>
      </c>
      <c r="G10" s="53">
        <v>1354</v>
      </c>
      <c r="H10" s="53">
        <v>1405</v>
      </c>
      <c r="I10" s="53">
        <v>1429</v>
      </c>
      <c r="J10" s="53">
        <v>1239</v>
      </c>
      <c r="K10" s="53">
        <v>1263</v>
      </c>
      <c r="L10" s="53">
        <v>1188</v>
      </c>
      <c r="M10" s="53">
        <v>1264</v>
      </c>
      <c r="N10" s="53">
        <v>1226</v>
      </c>
      <c r="O10" s="53">
        <v>1163</v>
      </c>
      <c r="P10" s="53">
        <v>1068</v>
      </c>
      <c r="Q10" s="53">
        <v>1042</v>
      </c>
      <c r="R10" s="620"/>
      <c r="S10" s="620"/>
      <c r="T10" s="521" t="s">
        <v>41</v>
      </c>
      <c r="U10" s="924">
        <v>30091</v>
      </c>
      <c r="V10" s="924">
        <v>29908</v>
      </c>
      <c r="W10" s="924">
        <v>29537</v>
      </c>
      <c r="X10" s="924">
        <v>29236</v>
      </c>
      <c r="Y10" s="924">
        <v>29123</v>
      </c>
      <c r="Z10" s="924">
        <v>28053</v>
      </c>
      <c r="AA10" s="924">
        <v>27698</v>
      </c>
      <c r="AB10" s="924">
        <v>27566</v>
      </c>
      <c r="AC10" s="924">
        <v>27632</v>
      </c>
      <c r="AD10" s="924">
        <v>26301</v>
      </c>
      <c r="AE10" s="924">
        <v>26095</v>
      </c>
      <c r="AF10" s="924">
        <v>25155</v>
      </c>
      <c r="AG10" s="924">
        <v>24511</v>
      </c>
      <c r="AH10" s="924">
        <v>24116</v>
      </c>
      <c r="AI10" s="924">
        <v>24313.5</v>
      </c>
      <c r="AL10" s="52">
        <f t="shared" si="2"/>
        <v>46.691701837758799</v>
      </c>
      <c r="AM10" s="52">
        <f t="shared" si="2"/>
        <v>45.071552761802863</v>
      </c>
      <c r="AN10" s="52">
        <f t="shared" si="2"/>
        <v>47.567457764837322</v>
      </c>
      <c r="AO10" s="52">
        <f t="shared" si="2"/>
        <v>46.586400328362295</v>
      </c>
      <c r="AP10" s="52">
        <f t="shared" si="2"/>
        <v>46.49246300175119</v>
      </c>
      <c r="AQ10" s="52">
        <f t="shared" si="2"/>
        <v>50.083770006772895</v>
      </c>
      <c r="AR10" s="52">
        <f t="shared" si="2"/>
        <v>51.592172720051991</v>
      </c>
      <c r="AS10" s="52">
        <f t="shared" si="2"/>
        <v>44.946673438293551</v>
      </c>
      <c r="AT10" s="1">
        <f t="shared" si="2"/>
        <v>45.707874927620153</v>
      </c>
      <c r="AU10" s="1">
        <f t="shared" si="2"/>
        <v>45.169385194479297</v>
      </c>
      <c r="AV10" s="1">
        <f t="shared" si="2"/>
        <v>48.438398160567161</v>
      </c>
      <c r="AW10" s="1">
        <f t="shared" si="2"/>
        <v>48.73782548201153</v>
      </c>
      <c r="AX10" s="1">
        <f t="shared" si="2"/>
        <v>47.44808453347477</v>
      </c>
      <c r="AY10" s="1">
        <f t="shared" si="2"/>
        <v>44.285951235694142</v>
      </c>
      <c r="AZ10" s="1">
        <f t="shared" si="2"/>
        <v>42.856849075616424</v>
      </c>
    </row>
    <row r="11" spans="1:52" s="1" customFormat="1" ht="24">
      <c r="A11" s="53" t="s">
        <v>42</v>
      </c>
      <c r="B11" s="53">
        <v>745</v>
      </c>
      <c r="C11" s="53">
        <v>717</v>
      </c>
      <c r="D11" s="53">
        <v>744</v>
      </c>
      <c r="E11" s="53">
        <v>650</v>
      </c>
      <c r="F11" s="53">
        <v>658</v>
      </c>
      <c r="G11" s="53">
        <v>650</v>
      </c>
      <c r="H11" s="53">
        <v>744</v>
      </c>
      <c r="I11" s="53">
        <v>690</v>
      </c>
      <c r="J11" s="53">
        <v>606</v>
      </c>
      <c r="K11" s="53">
        <v>685</v>
      </c>
      <c r="L11" s="53">
        <v>611</v>
      </c>
      <c r="M11" s="53">
        <v>627</v>
      </c>
      <c r="N11" s="53">
        <v>598</v>
      </c>
      <c r="O11" s="53">
        <v>642</v>
      </c>
      <c r="P11" s="53">
        <v>636</v>
      </c>
      <c r="Q11" s="53">
        <v>621</v>
      </c>
      <c r="R11" s="620"/>
      <c r="S11" s="620"/>
      <c r="T11" s="521" t="s">
        <v>42</v>
      </c>
      <c r="U11" s="924">
        <v>33552</v>
      </c>
      <c r="V11" s="924">
        <v>32373</v>
      </c>
      <c r="W11" s="924">
        <v>31113</v>
      </c>
      <c r="X11" s="924">
        <v>30517</v>
      </c>
      <c r="Y11" s="924">
        <v>30374</v>
      </c>
      <c r="Z11" s="924">
        <v>29044</v>
      </c>
      <c r="AA11" s="924">
        <v>28954</v>
      </c>
      <c r="AB11" s="924">
        <v>28571</v>
      </c>
      <c r="AC11" s="924">
        <v>28764.5</v>
      </c>
      <c r="AD11" s="924">
        <v>27498</v>
      </c>
      <c r="AE11" s="924">
        <v>26823</v>
      </c>
      <c r="AF11" s="924">
        <v>26479</v>
      </c>
      <c r="AG11" s="924">
        <v>26334</v>
      </c>
      <c r="AH11" s="924">
        <v>25667</v>
      </c>
      <c r="AI11" s="924">
        <v>26000.5</v>
      </c>
      <c r="AL11" s="52">
        <f t="shared" si="2"/>
        <v>21.369814020028613</v>
      </c>
      <c r="AM11" s="52">
        <f t="shared" si="2"/>
        <v>22.982114725233991</v>
      </c>
      <c r="AN11" s="52">
        <f t="shared" si="2"/>
        <v>20.891588724970269</v>
      </c>
      <c r="AO11" s="52">
        <f t="shared" si="2"/>
        <v>21.561752465838712</v>
      </c>
      <c r="AP11" s="52">
        <f t="shared" si="2"/>
        <v>21.399881477579509</v>
      </c>
      <c r="AQ11" s="52">
        <f t="shared" si="2"/>
        <v>25.616306293898912</v>
      </c>
      <c r="AR11" s="52">
        <f t="shared" si="2"/>
        <v>23.830904192857638</v>
      </c>
      <c r="AS11" s="52">
        <f t="shared" si="2"/>
        <v>21.21031815477232</v>
      </c>
      <c r="AT11" s="1">
        <f t="shared" si="2"/>
        <v>23.814076378869789</v>
      </c>
      <c r="AU11" s="1">
        <f t="shared" si="2"/>
        <v>22.219797803476617</v>
      </c>
      <c r="AV11" s="1">
        <f t="shared" si="2"/>
        <v>23.375461357789955</v>
      </c>
      <c r="AW11" s="1">
        <f t="shared" si="2"/>
        <v>22.583934438611731</v>
      </c>
      <c r="AX11" s="1">
        <f t="shared" si="2"/>
        <v>24.379129642287538</v>
      </c>
      <c r="AY11" s="1">
        <f t="shared" si="2"/>
        <v>24.778898975337981</v>
      </c>
      <c r="AZ11" s="1">
        <f t="shared" si="2"/>
        <v>23.884156073921655</v>
      </c>
    </row>
    <row r="12" spans="1:52" s="1" customFormat="1" ht="24">
      <c r="A12" s="53" t="s">
        <v>43</v>
      </c>
      <c r="B12" s="53">
        <v>188</v>
      </c>
      <c r="C12" s="53">
        <v>220</v>
      </c>
      <c r="D12" s="53">
        <v>213</v>
      </c>
      <c r="E12" s="53">
        <v>182</v>
      </c>
      <c r="F12" s="53">
        <v>184</v>
      </c>
      <c r="G12" s="53">
        <v>201</v>
      </c>
      <c r="H12" s="53">
        <v>188</v>
      </c>
      <c r="I12" s="53">
        <v>176</v>
      </c>
      <c r="J12" s="53">
        <v>161</v>
      </c>
      <c r="K12" s="53">
        <v>157</v>
      </c>
      <c r="L12" s="53">
        <v>154</v>
      </c>
      <c r="M12" s="53">
        <v>138</v>
      </c>
      <c r="N12" s="53">
        <v>155</v>
      </c>
      <c r="O12" s="53">
        <v>160</v>
      </c>
      <c r="P12" s="53">
        <v>131</v>
      </c>
      <c r="Q12" s="53">
        <v>138</v>
      </c>
      <c r="R12" s="620"/>
      <c r="S12" s="620"/>
      <c r="T12" s="521" t="s">
        <v>43</v>
      </c>
      <c r="U12" s="924">
        <v>34893</v>
      </c>
      <c r="V12" s="924">
        <v>34439</v>
      </c>
      <c r="W12" s="924">
        <v>34935</v>
      </c>
      <c r="X12" s="924">
        <v>33889</v>
      </c>
      <c r="Y12" s="924">
        <v>33674</v>
      </c>
      <c r="Z12" s="924">
        <v>32540</v>
      </c>
      <c r="AA12" s="924">
        <v>31812</v>
      </c>
      <c r="AB12" s="924">
        <v>30295</v>
      </c>
      <c r="AC12" s="924">
        <v>31053</v>
      </c>
      <c r="AD12" s="924">
        <v>28880</v>
      </c>
      <c r="AE12" s="924">
        <v>28246</v>
      </c>
      <c r="AF12" s="924">
        <v>28068</v>
      </c>
      <c r="AG12" s="924">
        <v>27728</v>
      </c>
      <c r="AH12" s="924">
        <v>27500</v>
      </c>
      <c r="AI12" s="924">
        <v>27614</v>
      </c>
      <c r="AL12" s="52">
        <f t="shared" si="2"/>
        <v>6.3049895394491733</v>
      </c>
      <c r="AM12" s="52">
        <f t="shared" si="2"/>
        <v>6.1848485728389324</v>
      </c>
      <c r="AN12" s="52">
        <f t="shared" si="2"/>
        <v>5.2096751109202808</v>
      </c>
      <c r="AO12" s="52">
        <f t="shared" si="2"/>
        <v>5.4294903951134588</v>
      </c>
      <c r="AP12" s="52">
        <f t="shared" si="2"/>
        <v>5.9689968521708145</v>
      </c>
      <c r="AQ12" s="52">
        <f t="shared" si="2"/>
        <v>5.7775046097111247</v>
      </c>
      <c r="AR12" s="52">
        <f t="shared" si="2"/>
        <v>5.532503457814661</v>
      </c>
      <c r="AS12" s="52">
        <f t="shared" si="2"/>
        <v>5.3144083182043245</v>
      </c>
      <c r="AT12" s="1">
        <f t="shared" si="2"/>
        <v>5.055872218465205</v>
      </c>
      <c r="AU12" s="1">
        <f t="shared" si="2"/>
        <v>5.3324099722991694</v>
      </c>
      <c r="AV12" s="1">
        <f t="shared" si="2"/>
        <v>4.8856475253133187</v>
      </c>
      <c r="AW12" s="1">
        <f t="shared" si="2"/>
        <v>5.5223029784808322</v>
      </c>
      <c r="AX12" s="1">
        <f t="shared" si="2"/>
        <v>5.7703404500865547</v>
      </c>
      <c r="AY12" s="1">
        <f t="shared" si="2"/>
        <v>4.7636363636363637</v>
      </c>
      <c r="AZ12" s="1">
        <f t="shared" si="2"/>
        <v>4.9974650539581376</v>
      </c>
    </row>
    <row r="13" spans="1:52" s="1" customFormat="1" ht="24">
      <c r="A13" s="53" t="s">
        <v>44</v>
      </c>
      <c r="B13" s="53">
        <v>12</v>
      </c>
      <c r="C13" s="53">
        <v>15</v>
      </c>
      <c r="D13" s="53">
        <v>16</v>
      </c>
      <c r="E13" s="53">
        <v>14</v>
      </c>
      <c r="F13" s="53">
        <v>11</v>
      </c>
      <c r="G13" s="53">
        <v>12</v>
      </c>
      <c r="H13" s="53">
        <v>8</v>
      </c>
      <c r="I13" s="53">
        <v>14</v>
      </c>
      <c r="J13" s="53">
        <v>21</v>
      </c>
      <c r="K13" s="53">
        <v>9</v>
      </c>
      <c r="L13" s="53">
        <v>8</v>
      </c>
      <c r="M13" s="53">
        <v>7</v>
      </c>
      <c r="N13" s="53">
        <v>5</v>
      </c>
      <c r="O13" s="53">
        <v>8</v>
      </c>
      <c r="P13" s="53">
        <v>9</v>
      </c>
      <c r="Q13" s="53">
        <v>8</v>
      </c>
      <c r="R13" s="620"/>
      <c r="S13" s="620"/>
      <c r="T13" s="521" t="s">
        <v>44</v>
      </c>
      <c r="U13" s="924">
        <v>29806</v>
      </c>
      <c r="V13" s="924">
        <v>30455</v>
      </c>
      <c r="W13" s="924">
        <v>31593</v>
      </c>
      <c r="X13" s="924">
        <v>32526</v>
      </c>
      <c r="Y13" s="924">
        <v>33165</v>
      </c>
      <c r="Z13" s="924">
        <v>33687</v>
      </c>
      <c r="AA13" s="924">
        <v>33775</v>
      </c>
      <c r="AB13" s="924">
        <v>33784</v>
      </c>
      <c r="AC13" s="924">
        <v>33780.5</v>
      </c>
      <c r="AD13" s="924">
        <v>31844</v>
      </c>
      <c r="AE13" s="924">
        <v>31484</v>
      </c>
      <c r="AF13" s="924">
        <v>30796</v>
      </c>
      <c r="AG13" s="924">
        <v>29477</v>
      </c>
      <c r="AH13" s="924">
        <v>28894</v>
      </c>
      <c r="AI13" s="924">
        <v>29185.5</v>
      </c>
      <c r="AL13" s="52">
        <f t="shared" ref="AL13:AZ13" si="3">((C13+16)*1000)/U13</f>
        <v>1.040059048513722</v>
      </c>
      <c r="AM13" s="52">
        <f t="shared" si="3"/>
        <v>1.0507305861106551</v>
      </c>
      <c r="AN13" s="52">
        <f t="shared" si="3"/>
        <v>0.94957743804007222</v>
      </c>
      <c r="AO13" s="52">
        <f t="shared" si="3"/>
        <v>0.83010514665190926</v>
      </c>
      <c r="AP13" s="52">
        <f t="shared" si="3"/>
        <v>0.84426353083069505</v>
      </c>
      <c r="AQ13" s="52">
        <f t="shared" si="3"/>
        <v>0.71244100097960639</v>
      </c>
      <c r="AR13" s="52">
        <f t="shared" si="3"/>
        <v>0.8882309400444115</v>
      </c>
      <c r="AS13" s="52">
        <f t="shared" si="3"/>
        <v>1.0951929907648592</v>
      </c>
      <c r="AT13" s="1">
        <f t="shared" si="3"/>
        <v>0.74007193499208124</v>
      </c>
      <c r="AU13" s="1">
        <f t="shared" si="3"/>
        <v>0.75367416153749534</v>
      </c>
      <c r="AV13" s="1">
        <f t="shared" si="3"/>
        <v>0.73052979291068476</v>
      </c>
      <c r="AW13" s="1">
        <f t="shared" si="3"/>
        <v>0.68190674113521232</v>
      </c>
      <c r="AX13" s="1">
        <f t="shared" si="3"/>
        <v>0.81419411744750148</v>
      </c>
      <c r="AY13" s="1">
        <f t="shared" si="3"/>
        <v>0.86523153595902258</v>
      </c>
      <c r="AZ13" s="1">
        <f t="shared" si="3"/>
        <v>0.82232615511127105</v>
      </c>
    </row>
    <row r="14" spans="1:52" s="1" customFormat="1" ht="24">
      <c r="A14" s="53" t="s">
        <v>45</v>
      </c>
      <c r="B14" s="53">
        <v>1</v>
      </c>
      <c r="C14" s="53">
        <v>3</v>
      </c>
      <c r="D14" s="53">
        <v>0</v>
      </c>
      <c r="E14" s="53">
        <v>0</v>
      </c>
      <c r="F14" s="53">
        <v>0</v>
      </c>
      <c r="G14" s="53">
        <v>1</v>
      </c>
      <c r="H14" s="53">
        <v>1</v>
      </c>
      <c r="I14" s="53">
        <v>1</v>
      </c>
      <c r="J14" s="53">
        <v>0</v>
      </c>
      <c r="K14" s="53">
        <v>0</v>
      </c>
      <c r="L14" s="53">
        <v>0</v>
      </c>
      <c r="M14" s="53">
        <v>0</v>
      </c>
      <c r="N14" s="53">
        <v>1</v>
      </c>
      <c r="O14" s="53">
        <v>0</v>
      </c>
      <c r="P14" s="53">
        <v>0</v>
      </c>
      <c r="Q14" s="53">
        <v>0</v>
      </c>
      <c r="R14" s="619"/>
      <c r="S14" s="619"/>
      <c r="T14" s="72" t="s">
        <v>121</v>
      </c>
      <c r="AL14" s="52">
        <f t="shared" ref="AL14:AR14" si="4">SUM(AL7:AL13)</f>
        <v>270.46048203318998</v>
      </c>
      <c r="AM14" s="52">
        <f t="shared" si="4"/>
        <v>275.37067851676073</v>
      </c>
      <c r="AN14" s="52">
        <f t="shared" si="4"/>
        <v>276.7224449298314</v>
      </c>
      <c r="AO14" s="52">
        <f t="shared" si="4"/>
        <v>277.16864851153093</v>
      </c>
      <c r="AP14" s="52">
        <f t="shared" si="4"/>
        <v>269.98651941245015</v>
      </c>
      <c r="AQ14" s="52">
        <f t="shared" si="4"/>
        <v>295.9898085647705</v>
      </c>
      <c r="AR14" s="52">
        <f t="shared" si="4"/>
        <v>290.09007655423017</v>
      </c>
      <c r="AS14" s="52">
        <f t="shared" ref="AS14:AX14" si="5">SUM(AS7:AS13)</f>
        <v>251.20839924266707</v>
      </c>
      <c r="AT14" s="1">
        <f t="shared" si="5"/>
        <v>256.41231075514258</v>
      </c>
      <c r="AU14" s="1">
        <f t="shared" si="5"/>
        <v>250.70737486021781</v>
      </c>
      <c r="AV14" s="1">
        <f t="shared" si="5"/>
        <v>255.60281045581235</v>
      </c>
      <c r="AW14" s="1">
        <f t="shared" si="5"/>
        <v>248.31782804847123</v>
      </c>
      <c r="AX14" s="1">
        <f t="shared" si="5"/>
        <v>237.50975313424746</v>
      </c>
      <c r="AY14" s="1">
        <f>SUM(AY7:AY13)</f>
        <v>219.94849889181052</v>
      </c>
      <c r="AZ14" s="1">
        <f>SUM(AZ7:AZ13)</f>
        <v>214.23051491558493</v>
      </c>
    </row>
    <row r="15" spans="1:52" s="1" customFormat="1" ht="24">
      <c r="T15" s="72"/>
      <c r="U15" s="1" t="s">
        <v>122</v>
      </c>
      <c r="AL15" s="1">
        <f t="shared" ref="AL15:AR15" si="6">AL14*5</f>
        <v>1352.3024101659498</v>
      </c>
      <c r="AM15" s="1">
        <f t="shared" si="6"/>
        <v>1376.8533925838037</v>
      </c>
      <c r="AN15" s="1">
        <f t="shared" si="6"/>
        <v>1383.612224649157</v>
      </c>
      <c r="AO15" s="1">
        <f t="shared" si="6"/>
        <v>1385.8432425576548</v>
      </c>
      <c r="AP15" s="1">
        <f t="shared" si="6"/>
        <v>1349.9325970622508</v>
      </c>
      <c r="AQ15" s="52">
        <f t="shared" si="6"/>
        <v>1479.9490428238526</v>
      </c>
      <c r="AR15" s="52">
        <f t="shared" si="6"/>
        <v>1450.4503827711508</v>
      </c>
      <c r="AS15" s="52">
        <f t="shared" ref="AS15:AX15" si="7">AS14*5</f>
        <v>1256.0419962133353</v>
      </c>
      <c r="AT15" s="1">
        <f t="shared" si="7"/>
        <v>1282.061553775713</v>
      </c>
      <c r="AU15" s="1">
        <f t="shared" si="7"/>
        <v>1253.536874301089</v>
      </c>
      <c r="AV15" s="1">
        <f t="shared" si="7"/>
        <v>1278.0140522790616</v>
      </c>
      <c r="AW15" s="1">
        <f t="shared" si="7"/>
        <v>1241.5891402423561</v>
      </c>
      <c r="AX15" s="1">
        <f t="shared" si="7"/>
        <v>1187.5487656712373</v>
      </c>
      <c r="AY15" s="1">
        <f>AY14*5</f>
        <v>1099.7424944590525</v>
      </c>
      <c r="AZ15" s="1">
        <f>AZ14*5</f>
        <v>1071.1525745779247</v>
      </c>
    </row>
    <row r="16" spans="1:52" s="1" customFormat="1" ht="24">
      <c r="T16" s="72"/>
      <c r="U16" s="75" t="s">
        <v>123</v>
      </c>
      <c r="V16" s="75"/>
      <c r="W16" s="75"/>
      <c r="X16" s="75"/>
      <c r="Y16" s="75"/>
      <c r="Z16" s="75"/>
      <c r="AA16" s="75"/>
      <c r="AB16" s="75"/>
      <c r="AC16" s="75"/>
      <c r="AD16" s="75"/>
      <c r="AE16" s="75"/>
      <c r="AF16" s="75"/>
      <c r="AG16" s="75"/>
      <c r="AH16" s="75"/>
      <c r="AI16" s="75"/>
      <c r="AJ16" s="75"/>
      <c r="AK16" s="75"/>
      <c r="AL16" s="76">
        <f t="shared" ref="AL16:AR16" si="8">AL15/1000</f>
        <v>1.3523024101659498</v>
      </c>
      <c r="AM16" s="76">
        <f t="shared" si="8"/>
        <v>1.3768533925838038</v>
      </c>
      <c r="AN16" s="76">
        <f t="shared" si="8"/>
        <v>1.3836122246491571</v>
      </c>
      <c r="AO16" s="76">
        <f t="shared" si="8"/>
        <v>1.3858432425576548</v>
      </c>
      <c r="AP16" s="76">
        <f t="shared" si="8"/>
        <v>1.3499325970622509</v>
      </c>
      <c r="AQ16" s="76">
        <f t="shared" si="8"/>
        <v>1.4799490428238526</v>
      </c>
      <c r="AR16" s="76">
        <f t="shared" si="8"/>
        <v>1.4504503827711508</v>
      </c>
      <c r="AS16" s="76">
        <f t="shared" ref="AS16:AX16" si="9">AS15/1000</f>
        <v>1.2560419962133353</v>
      </c>
      <c r="AT16" s="76">
        <f t="shared" si="9"/>
        <v>1.282061553775713</v>
      </c>
      <c r="AU16" s="76">
        <f t="shared" si="9"/>
        <v>1.2535368743010891</v>
      </c>
      <c r="AV16" s="76">
        <f t="shared" si="9"/>
        <v>1.2780140522790615</v>
      </c>
      <c r="AW16" s="76">
        <f t="shared" si="9"/>
        <v>1.241589140242356</v>
      </c>
      <c r="AX16" s="76">
        <f t="shared" si="9"/>
        <v>1.1875487656712373</v>
      </c>
      <c r="AY16" s="76">
        <f>AY15/1000</f>
        <v>1.0997424944590526</v>
      </c>
      <c r="AZ16" s="76">
        <f>AZ15/1000</f>
        <v>1.0711525745779247</v>
      </c>
    </row>
    <row r="17" spans="1:45" s="1" customFormat="1" ht="24">
      <c r="T17" s="72"/>
      <c r="AS17" s="45"/>
    </row>
    <row r="18" spans="1:45" s="1" customFormat="1" ht="24">
      <c r="T18" s="72"/>
      <c r="AS18" s="45"/>
    </row>
    <row r="19" spans="1:45">
      <c r="A19" s="1302" t="s">
        <v>202</v>
      </c>
      <c r="B19" s="1303"/>
      <c r="C19" s="1303"/>
      <c r="D19" s="1303"/>
      <c r="E19" s="1303"/>
      <c r="F19" s="1304"/>
    </row>
    <row r="20" spans="1:45" ht="25.5">
      <c r="A20" s="212"/>
      <c r="B20" s="212"/>
      <c r="C20" s="213" t="s">
        <v>203</v>
      </c>
      <c r="D20" s="213" t="s">
        <v>204</v>
      </c>
      <c r="E20" s="213" t="s">
        <v>205</v>
      </c>
    </row>
    <row r="21" spans="1:45">
      <c r="A21" s="214" t="s">
        <v>206</v>
      </c>
      <c r="B21" s="214" t="s">
        <v>181</v>
      </c>
      <c r="C21" s="215">
        <v>13</v>
      </c>
      <c r="D21" s="215">
        <v>0.19765850691804773</v>
      </c>
      <c r="E21" s="215">
        <v>0.19765850691804773</v>
      </c>
    </row>
    <row r="22" spans="1:45">
      <c r="A22" s="212"/>
      <c r="B22" s="214" t="s">
        <v>207</v>
      </c>
      <c r="C22" s="215">
        <v>47</v>
      </c>
      <c r="D22" s="215">
        <v>0.71461152501140335</v>
      </c>
      <c r="E22" s="215">
        <v>0.71461152501140335</v>
      </c>
    </row>
    <row r="23" spans="1:45">
      <c r="A23" s="212"/>
      <c r="B23" s="214" t="s">
        <v>208</v>
      </c>
      <c r="C23" s="215">
        <v>1303</v>
      </c>
      <c r="D23" s="215">
        <v>19.811464193401246</v>
      </c>
      <c r="E23" s="215">
        <v>19.811464193401246</v>
      </c>
    </row>
    <row r="24" spans="1:45">
      <c r="A24" s="212"/>
      <c r="B24" s="214" t="s">
        <v>214</v>
      </c>
      <c r="C24" s="215">
        <v>1651</v>
      </c>
      <c r="D24" s="215">
        <v>25.102630378592064</v>
      </c>
      <c r="E24" s="215">
        <v>25.102630378592064</v>
      </c>
    </row>
    <row r="25" spans="1:45">
      <c r="A25" s="212"/>
      <c r="B25" s="214" t="s">
        <v>215</v>
      </c>
      <c r="C25" s="215">
        <v>1536</v>
      </c>
      <c r="D25" s="215">
        <v>23.354112817393947</v>
      </c>
      <c r="E25" s="215">
        <v>23.354112817393947</v>
      </c>
    </row>
    <row r="26" spans="1:45">
      <c r="A26" s="212"/>
      <c r="B26" s="214" t="s">
        <v>209</v>
      </c>
      <c r="C26" s="215">
        <v>1239</v>
      </c>
      <c r="D26" s="215">
        <v>18.838376159343166</v>
      </c>
      <c r="E26" s="215">
        <v>18.838376159343166</v>
      </c>
    </row>
    <row r="27" spans="1:45">
      <c r="A27" s="212"/>
      <c r="B27" s="214" t="s">
        <v>210</v>
      </c>
      <c r="C27" s="215">
        <v>606</v>
      </c>
      <c r="D27" s="215">
        <v>9.2139273224874572</v>
      </c>
      <c r="E27" s="215">
        <v>9.2139273224874572</v>
      </c>
    </row>
    <row r="28" spans="1:45">
      <c r="A28" s="212"/>
      <c r="B28" s="214" t="s">
        <v>211</v>
      </c>
      <c r="C28" s="215">
        <v>161</v>
      </c>
      <c r="D28" s="215">
        <v>2.4479245856773604</v>
      </c>
      <c r="E28" s="215">
        <v>2.4479245856773604</v>
      </c>
    </row>
    <row r="29" spans="1:45">
      <c r="A29" s="212"/>
      <c r="B29" s="214" t="s">
        <v>212</v>
      </c>
      <c r="C29" s="215">
        <v>21</v>
      </c>
      <c r="D29" s="215">
        <v>0.31929451117530788</v>
      </c>
      <c r="E29" s="215">
        <v>0.31929451117530788</v>
      </c>
    </row>
    <row r="30" spans="1:45">
      <c r="A30" s="212"/>
      <c r="B30" s="214" t="s">
        <v>213</v>
      </c>
      <c r="C30" s="215">
        <v>6577</v>
      </c>
      <c r="D30" s="215">
        <v>100</v>
      </c>
      <c r="E30" s="215">
        <v>100</v>
      </c>
    </row>
  </sheetData>
  <mergeCells count="1">
    <mergeCell ref="A19:F19"/>
  </mergeCells>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36FA08-4169-48C8-A29B-8FFBD99CE50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สารบัญ</vt:lpstr>
      <vt:lpstr>สรุปผู้บริหาร</vt:lpstr>
      <vt:lpstr>ปิรามิด </vt:lpstr>
      <vt:lpstr>ประมาณ ปชก</vt:lpstr>
      <vt:lpstr>พึ่งพิง</vt:lpstr>
      <vt:lpstr>ปชก.ตามกลุ่มวัย</vt:lpstr>
      <vt:lpstr>ปชก.กลางปี2564</vt:lpstr>
      <vt:lpstr>สถิติชีพ</vt:lpstr>
      <vt:lpstr>อายุแม่</vt:lpstr>
      <vt:lpstr>นน.แรกเกิด</vt:lpstr>
      <vt:lpstr>ตายในนอก รพ.</vt:lpstr>
      <vt:lpstr>ตายรายอายุ</vt:lpstr>
      <vt:lpstr>10อันดับการตาย </vt:lpstr>
      <vt:lpstr>ตายกลุ่มโรคทุกอายุ </vt:lpstr>
      <vt:lpstr>ตายทุกอายุแยกเพศชายหญิง</vt:lpstr>
      <vt:lpstr>เด็ก0-1ปีตาย</vt:lpstr>
      <vt:lpstr>เด็ก1-14ปีตาย</vt:lpstr>
      <vt:lpstr>15-21ปีตาย</vt:lpstr>
      <vt:lpstr>22-59ปีตาย</vt:lpstr>
      <vt:lpstr>ผู้สูงอายุตาย</vt:lpstr>
      <vt:lpstr>อายุคาดเฉลี่ยแรกเกิด</vt:lpstr>
      <vt:lpstr>อายุคาดเฉลี่ย60ปี</vt:lpstr>
      <vt:lpstr>TFR</vt:lpstr>
      <vt:lpstr>'ปิรามิด '!OLE_LINK1</vt:lpstr>
      <vt:lpstr>'10อันดับการตาย '!Print_Area</vt:lpstr>
      <vt:lpstr>'10อันดับการตาย '!Print_Titles</vt:lpstr>
      <vt:lpstr>'ตายกลุ่มโรคทุกอายุ '!Print_Titles</vt:lpstr>
      <vt:lpstr>'ตายในนอก รพ.'!Print_Titles</vt:lpstr>
      <vt:lpstr>ตายรายอายุ!Print_Titles</vt:lpstr>
      <vt:lpstr>นน.แรกเกิด!Print_Titles</vt:lpstr>
      <vt:lpstr>ปชก.ตามกลุ่มวัย!Print_Titles</vt:lpstr>
      <vt:lpstr>พึ่งพิง!Print_Titles</vt:lpstr>
      <vt:lpstr>สถิติชีพ!Print_Titles</vt:lpstr>
      <vt:lpstr>อายุแม่!Print_Titles</vt:lpstr>
    </vt:vector>
  </TitlesOfParts>
  <Company>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tong</dc:creator>
  <cp:lastModifiedBy>Windows User</cp:lastModifiedBy>
  <cp:lastPrinted>2021-04-01T07:50:38Z</cp:lastPrinted>
  <dcterms:created xsi:type="dcterms:W3CDTF">2005-09-01T05:14:05Z</dcterms:created>
  <dcterms:modified xsi:type="dcterms:W3CDTF">2021-04-07T08:10:47Z</dcterms:modified>
</cp:coreProperties>
</file>